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 codeName="ThisWorkbook"/>
  <mc:AlternateContent xmlns:mc="http://schemas.openxmlformats.org/markup-compatibility/2006">
    <mc:Choice Requires="x15">
      <x15ac:absPath xmlns:x15ac="http://schemas.microsoft.com/office/spreadsheetml/2010/11/ac" url="/Users/lucian/ANCPI/"/>
    </mc:Choice>
  </mc:AlternateContent>
  <bookViews>
    <workbookView xWindow="120" yWindow="2000" windowWidth="28220" windowHeight="18240" activeTab="1"/>
  </bookViews>
  <sheets>
    <sheet name="subventii" sheetId="3" r:id="rId1"/>
    <sheet name="venituri proprii" sheetId="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4" l="1"/>
  <c r="B12" i="4"/>
  <c r="B17" i="3"/>
  <c r="J39" i="3"/>
  <c r="J42" i="3"/>
  <c r="J54" i="3"/>
  <c r="J58" i="3"/>
  <c r="J38" i="3"/>
  <c r="J41" i="3"/>
  <c r="J43" i="3"/>
  <c r="J49" i="3"/>
  <c r="J57" i="3"/>
  <c r="J44" i="3"/>
  <c r="K36" i="4"/>
  <c r="K35" i="4"/>
  <c r="K31" i="4"/>
  <c r="K34" i="4"/>
  <c r="J56" i="3"/>
  <c r="K76" i="4"/>
  <c r="K33" i="4"/>
  <c r="K32" i="4"/>
  <c r="K30" i="4"/>
  <c r="K29" i="4"/>
  <c r="K28" i="4"/>
  <c r="J55" i="3"/>
  <c r="J53" i="3"/>
  <c r="J52" i="3"/>
  <c r="J51" i="3"/>
  <c r="J50" i="3"/>
  <c r="J164" i="3"/>
  <c r="J163" i="3"/>
  <c r="J162" i="3"/>
  <c r="J40" i="3"/>
</calcChain>
</file>

<file path=xl/sharedStrings.xml><?xml version="1.0" encoding="utf-8"?>
<sst xmlns="http://schemas.openxmlformats.org/spreadsheetml/2006/main" count="1374" uniqueCount="359">
  <si>
    <t>23G5101031001019051601</t>
  </si>
  <si>
    <t>BENEFICIAR</t>
  </si>
  <si>
    <t>OBIECTIV</t>
  </si>
  <si>
    <t>DATA PLĂȚII</t>
  </si>
  <si>
    <t>SITUAȚIA</t>
  </si>
  <si>
    <t>subvenții de la bugetul de stat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</si>
  <si>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</si>
  <si>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venituri proprii</t>
  </si>
  <si>
    <t>SUMA PLĂTITĂ          -lei-</t>
  </si>
  <si>
    <t>SUMA PLĂTITĂ         -lei-</t>
  </si>
  <si>
    <t>CHELTUILEI PERSONAL-10</t>
  </si>
  <si>
    <t>BUNURI ȘI SERVICII-20</t>
  </si>
  <si>
    <t>CAPITAL-70</t>
  </si>
  <si>
    <t>ART. BUGETAR</t>
  </si>
  <si>
    <t>NR. CRT</t>
  </si>
  <si>
    <t>1</t>
  </si>
  <si>
    <t>2</t>
  </si>
  <si>
    <t>3</t>
  </si>
  <si>
    <t>4</t>
  </si>
  <si>
    <t>5</t>
  </si>
  <si>
    <t>6</t>
  </si>
  <si>
    <t>ANCPI</t>
  </si>
  <si>
    <t>20.06.01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</si>
  <si>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</si>
  <si>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</si>
  <si>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</si>
  <si>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</si>
  <si>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</si>
  <si>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</si>
  <si>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</si>
  <si>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</si>
  <si>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</si>
  <si>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</si>
  <si>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</si>
  <si>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</si>
  <si>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</si>
  <si>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AVANS DEPLASARE INTERNA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</si>
  <si>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</si>
  <si>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</si>
  <si>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</si>
  <si>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</si>
  <si>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</si>
  <si>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</si>
  <si>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</si>
  <si>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</si>
  <si>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</si>
  <si>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</si>
  <si>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</si>
  <si>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DECONT DEPLASARE INTERNA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</si>
  <si>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</si>
  <si>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</si>
  <si>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</si>
  <si>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</si>
  <si>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</si>
  <si>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</si>
  <si>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</si>
  <si>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</si>
  <si>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</si>
  <si>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</si>
  <si>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</si>
  <si>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</si>
  <si>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</si>
  <si>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</si>
  <si>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</si>
  <si>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</si>
  <si>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20.30.30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</si>
  <si>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</si>
  <si>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</si>
  <si>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</si>
  <si>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</si>
  <si>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</si>
  <si>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</si>
  <si>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</si>
  <si>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</si>
  <si>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</si>
  <si>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</si>
  <si>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</si>
  <si>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</si>
  <si>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</si>
  <si>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</si>
  <si>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</si>
  <si>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</si>
  <si>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</si>
  <si>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</si>
  <si>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</si>
  <si>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</si>
  <si>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</si>
  <si>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</si>
  <si>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</si>
  <si>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</si>
  <si>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</si>
  <si>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</si>
  <si>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</si>
  <si>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</si>
  <si>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</si>
  <si>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</si>
  <si>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04.12.2017</t>
  </si>
  <si>
    <t>TAXA DE DRUM</t>
  </si>
  <si>
    <t>DEPLASARI</t>
  </si>
  <si>
    <t>05.12.2017</t>
  </si>
  <si>
    <t>MIT MOTORS</t>
  </si>
  <si>
    <t>REVIZIE</t>
  </si>
  <si>
    <t>20.01.30</t>
  </si>
  <si>
    <t>MONITORUL OFICIAL RA</t>
  </si>
  <si>
    <t>PUBLICARI</t>
  </si>
  <si>
    <t>20.30.01</t>
  </si>
  <si>
    <t>CRISFLOR BUSINESS GROUP SRL</t>
  </si>
  <si>
    <t>SERVICII DE PRELUCRARE ARHIVISTICA SI LEGATORIE DOC</t>
  </si>
  <si>
    <t>20.01.09</t>
  </si>
  <si>
    <t>77</t>
  </si>
  <si>
    <t>78</t>
  </si>
  <si>
    <t>79</t>
  </si>
  <si>
    <t>80</t>
  </si>
  <si>
    <t>81</t>
  </si>
  <si>
    <t>82</t>
  </si>
  <si>
    <t>83</t>
  </si>
  <si>
    <t>AGIS SOFT SRL</t>
  </si>
  <si>
    <t>SSD 1TB</t>
  </si>
  <si>
    <t>06.12.2017</t>
  </si>
  <si>
    <t>20.05.30</t>
  </si>
  <si>
    <t>AVANS CONTRAVALOARE CURS</t>
  </si>
  <si>
    <t>07.12.2017</t>
  </si>
  <si>
    <t>EURO HOTELS INTERNATIONAL</t>
  </si>
  <si>
    <t>CAZARE</t>
  </si>
  <si>
    <t>MIT MOTORS INT</t>
  </si>
  <si>
    <t>DAL TRAVEL</t>
  </si>
  <si>
    <t>20.06.02</t>
  </si>
  <si>
    <t>84</t>
  </si>
  <si>
    <t>85</t>
  </si>
  <si>
    <t>INFOPROTECT TRAINING NETWORK SRL</t>
  </si>
  <si>
    <t>PROGRAM DE PERFECTIONARE</t>
  </si>
  <si>
    <t>86</t>
  </si>
  <si>
    <t>ALIMENTARE CONT EXIM LICITATIE VALUTARA TRANSPORT</t>
  </si>
  <si>
    <t>DECONT DEPLASARE  INTERNA</t>
  </si>
  <si>
    <t>MEDA CONSULT SRL</t>
  </si>
  <si>
    <t>CONSUMABILE</t>
  </si>
  <si>
    <t>20.01.01</t>
  </si>
  <si>
    <t>RAMILA WORLD TRADE SRL</t>
  </si>
  <si>
    <t>REINTREGIRE ALTE BUNURI SI SERVICII</t>
  </si>
  <si>
    <t>08.12.2017</t>
  </si>
  <si>
    <t>CERTSIGN SA</t>
  </si>
  <si>
    <t>SERVICII MARCA TEMPORALA</t>
  </si>
  <si>
    <t>CORNEL &amp; CORNEL</t>
  </si>
  <si>
    <t>SERVICII INREGISTRARE SISTEMATICA</t>
  </si>
  <si>
    <t>PRIMUL MERIDIAN SRL</t>
  </si>
  <si>
    <t>SERVICII DE INREGISTRARE SISTEMATICA</t>
  </si>
  <si>
    <t>FV</t>
  </si>
  <si>
    <t>REINTREGIRE ALTE CHELTUIELI</t>
  </si>
  <si>
    <t>ADCOR CONSULTING SRL</t>
  </si>
  <si>
    <t>SERVICII DE INTERPRETARE</t>
  </si>
  <si>
    <t>TEAMNET INTERNATIONAL SA</t>
  </si>
  <si>
    <t>SERVICII CONVERSIE</t>
  </si>
  <si>
    <t>11.12.2017</t>
  </si>
  <si>
    <t>DATAWARWE CONSULTING SRL</t>
  </si>
  <si>
    <t>ECHIPAMENT CRIPTOGRAFIC</t>
  </si>
  <si>
    <t>71.01.02</t>
  </si>
  <si>
    <t>COST ITECH SERVICES SRL</t>
  </si>
  <si>
    <t>ACRONIS LICENTA ELECTRONICA</t>
  </si>
  <si>
    <t>71.01.30</t>
  </si>
  <si>
    <t>ALEX-IR DÉCOR</t>
  </si>
  <si>
    <t>JALUZELE VERTICALE</t>
  </si>
  <si>
    <t>SUPER KLIMA INSTALATII SRL</t>
  </si>
  <si>
    <t>APARAT AER CONDITIONAT</t>
  </si>
  <si>
    <t>SAIFI</t>
  </si>
  <si>
    <t>HG 571/2010</t>
  </si>
  <si>
    <t>RAMBOLL SOUTH EAST EUROPE SRL</t>
  </si>
  <si>
    <t>INREGISTRARE SISTEMATICA</t>
  </si>
  <si>
    <t>12.12.2017</t>
  </si>
  <si>
    <t>VOINEA ADRIAN</t>
  </si>
  <si>
    <t>REINTREGIRE CHELTUIALA DEPLASARI</t>
  </si>
  <si>
    <t>13.12.2017</t>
  </si>
  <si>
    <t>CONVERSIE CF</t>
  </si>
  <si>
    <t>14.12.2017</t>
  </si>
  <si>
    <t>ENERGIE TERMICA</t>
  </si>
  <si>
    <t>15.12.2017</t>
  </si>
  <si>
    <t>20.01.03</t>
  </si>
  <si>
    <t>ENERGIE ELECTRICA</t>
  </si>
  <si>
    <t>APA SALUBRITATE</t>
  </si>
  <si>
    <t>20.01.04</t>
  </si>
  <si>
    <t>TAXA MUNICIPALA</t>
  </si>
  <si>
    <t>PRESTARI SERVICII</t>
  </si>
  <si>
    <t>BUGETUL DE STAT</t>
  </si>
  <si>
    <t>PLATA SUME DATORATE PROTECTIE SOCIALE</t>
  </si>
  <si>
    <t>BRADY TRADE SRL</t>
  </si>
  <si>
    <t>SERVICII DE REVIZII PERIODICE</t>
  </si>
  <si>
    <t>18.12.2017</t>
  </si>
  <si>
    <t>MISA SOFT BUSINESS</t>
  </si>
  <si>
    <t>TEAM IT FORCE SRL</t>
  </si>
  <si>
    <t>VENTILATOARE KIT + ROLE</t>
  </si>
  <si>
    <t>20.01.06</t>
  </si>
  <si>
    <t>EXIMTUR SRL</t>
  </si>
  <si>
    <t>ASIGURARE MEDICALA</t>
  </si>
  <si>
    <t>LUKOIL ROMANIA SRL</t>
  </si>
  <si>
    <t>CARBURANT AUTO</t>
  </si>
  <si>
    <t>20.01.05</t>
  </si>
  <si>
    <t>CARBURANTI SI LUBREFIANTI</t>
  </si>
  <si>
    <t>SKT TRAVEL MANAGEMENT</t>
  </si>
  <si>
    <t>SERVICII CATERING</t>
  </si>
  <si>
    <t>19.12.2017</t>
  </si>
  <si>
    <t>RECUPERARE CONVORBIRI TELEFONICE</t>
  </si>
  <si>
    <t>20.01.08</t>
  </si>
  <si>
    <t>REINTREGIRE CHELTUIALA DEPLASARI INTERNE</t>
  </si>
  <si>
    <t>ORANGE ROMANIA SA</t>
  </si>
  <si>
    <t>ABONAMENT TELEFONIE FIXA SI MOBILA</t>
  </si>
  <si>
    <t>MERIDIAN VEST SRL</t>
  </si>
  <si>
    <t>SERVICII ITP</t>
  </si>
  <si>
    <t>INDACO SYSTEMS SRL</t>
  </si>
  <si>
    <t>ABONAMENT LEGE 5</t>
  </si>
  <si>
    <t>SOCIETATEA NATIONALA DE INFORMATICA SA</t>
  </si>
  <si>
    <t>SERVICII DE INCHIRIERE SISTEM INFORMATIC</t>
  </si>
  <si>
    <t>ABONAMENT DATE MOBILE</t>
  </si>
  <si>
    <t>MEDLIFE SA</t>
  </si>
  <si>
    <t>SERVICII MEDICALE</t>
  </si>
  <si>
    <t>20.12.2017</t>
  </si>
  <si>
    <t>AVIA MOTORS SRL</t>
  </si>
  <si>
    <t>AUTOTURISME</t>
  </si>
  <si>
    <t>MED LIFE SA</t>
  </si>
  <si>
    <t>20.14</t>
  </si>
  <si>
    <t>SMART CHOICE SRL</t>
  </si>
  <si>
    <t>NAS 4HDD</t>
  </si>
  <si>
    <t>71.01.03</t>
  </si>
  <si>
    <t>OFFICE PRO MEDIA SRL</t>
  </si>
  <si>
    <t>21.12.2017</t>
  </si>
  <si>
    <t>SERVICII RESTAURANT</t>
  </si>
  <si>
    <t>SERVICII CERTIFICARE</t>
  </si>
  <si>
    <t>ACHIZITIE LICENTA ABBYY</t>
  </si>
  <si>
    <t>ONE CONCEPT DISTRIBUTION</t>
  </si>
  <si>
    <t>21.12.20107</t>
  </si>
  <si>
    <t>MARCELINO TOOL SHOP</t>
  </si>
  <si>
    <t>CARUCIOR MARFA</t>
  </si>
  <si>
    <t>22.12.2017</t>
  </si>
  <si>
    <t>RCS &amp; RDS</t>
  </si>
  <si>
    <t>ABONAMENT CATV</t>
  </si>
  <si>
    <t>OLCO INDUSTRIES LTD</t>
  </si>
  <si>
    <t>PRESTARI SERVICII INTRETINERE ECHIPAMENTE</t>
  </si>
  <si>
    <t>DESPA CRISTIAN</t>
  </si>
  <si>
    <t xml:space="preserve">RINA SIMTEX </t>
  </si>
  <si>
    <t>AUDIT DE SUPRAVEGHERE</t>
  </si>
  <si>
    <t>SERVICIUL DE TELECOMUNICATII BUCLA LOCALA</t>
  </si>
  <si>
    <t>SERVICII DE COMUNICATII</t>
  </si>
  <si>
    <t>SERVICII DE REPARATII INTRETINERE PERIODICA SI INTERVENTII</t>
  </si>
  <si>
    <t>REINTREGIRE DEPLASARI</t>
  </si>
  <si>
    <t>REINTREGIRE CHELTUIALA TAXE POSTALE</t>
  </si>
  <si>
    <t>REINTREGIRE CHELTUIALA PROTOCOL</t>
  </si>
  <si>
    <t>20.30.02</t>
  </si>
  <si>
    <t>AUTO SPACE SRL</t>
  </si>
  <si>
    <t>SERVICII VULCANIZARE</t>
  </si>
  <si>
    <t>27.12.2017</t>
  </si>
  <si>
    <t>SERVICII ROLUIRE</t>
  </si>
  <si>
    <t>87</t>
  </si>
  <si>
    <t>88</t>
  </si>
  <si>
    <t>89</t>
  </si>
  <si>
    <t>90</t>
  </si>
  <si>
    <t>91</t>
  </si>
  <si>
    <t>92</t>
  </si>
  <si>
    <t>93</t>
  </si>
  <si>
    <t>94</t>
  </si>
  <si>
    <t>SWISS SOLUTIONS SRL</t>
  </si>
  <si>
    <t>SERVICII TRADUCERE</t>
  </si>
  <si>
    <t>FOR OFFICE SRL</t>
  </si>
  <si>
    <t>SILVAROM SA</t>
  </si>
  <si>
    <t>OBIECTE DE INVENTAR</t>
  </si>
  <si>
    <t>27.12.217</t>
  </si>
  <si>
    <t xml:space="preserve">INREGISTRARE SISTEMATICA </t>
  </si>
  <si>
    <t>SERVICII REPARATII</t>
  </si>
  <si>
    <t>BIROTICENII SRL</t>
  </si>
  <si>
    <t>RECHIZITE</t>
  </si>
  <si>
    <t>DEXION STORAGE SOLUTIONS SRL</t>
  </si>
  <si>
    <t>ALTEX ROMANIA SRL</t>
  </si>
  <si>
    <t>CALORIFER</t>
  </si>
  <si>
    <t>ATREX PUS DISABILITIES SRL</t>
  </si>
  <si>
    <t>ROLETE TEXTILE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</si>
  <si>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</si>
  <si>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</si>
  <si>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</si>
  <si>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</si>
  <si>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</si>
  <si>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</si>
  <si>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</si>
  <si>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</si>
  <si>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</si>
  <si>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</si>
  <si>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</si>
  <si>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28.12.2017</t>
  </si>
  <si>
    <t>AGENȚIA NAȚIONALĂ DE CADASTRU ȘI PUBLICITATE IMOBILIARĂ</t>
  </si>
  <si>
    <t>plăților efectuate în luna DECEMBRIE 2017</t>
  </si>
  <si>
    <t>Intocmit,</t>
  </si>
  <si>
    <t>Andreea VELICU</t>
  </si>
  <si>
    <t>Iuliana ANTON</t>
  </si>
  <si>
    <t>106</t>
  </si>
  <si>
    <t>ACHIZITIE MO</t>
  </si>
  <si>
    <t>MATERIALE DE CURATENIE</t>
  </si>
  <si>
    <t>Q NET INTERNATIONAL SRL</t>
  </si>
  <si>
    <t>SERVICII DE MENTENANTA</t>
  </si>
  <si>
    <t>20.01.02</t>
  </si>
  <si>
    <t>INSPECTIE SERVICE</t>
  </si>
  <si>
    <t>REPARATII</t>
  </si>
  <si>
    <t>107</t>
  </si>
  <si>
    <t>108</t>
  </si>
  <si>
    <t>109</t>
  </si>
  <si>
    <t>110</t>
  </si>
  <si>
    <t>111</t>
  </si>
  <si>
    <t>EUROEST SERVICES SRL</t>
  </si>
  <si>
    <t>APARATE AER CONDITIONAT</t>
  </si>
  <si>
    <t>BIOFARM DISTRIBUTION</t>
  </si>
  <si>
    <t>CALORIFER CU ULEI</t>
  </si>
  <si>
    <t>112</t>
  </si>
  <si>
    <t>PROTOCOL</t>
  </si>
  <si>
    <t>113</t>
  </si>
  <si>
    <t xml:space="preserve">AVANS DEPLASARE INTERNA </t>
  </si>
  <si>
    <t>114</t>
  </si>
  <si>
    <t>115</t>
  </si>
  <si>
    <t>OLIMPIC INTERNATIONAL TURISM SRL</t>
  </si>
  <si>
    <t>BILET AVION</t>
  </si>
  <si>
    <t>REINTREGIRE CHELTUIALA TRANSPORT SI CAZARE DEPLASARE EXTERNA</t>
  </si>
  <si>
    <t>116</t>
  </si>
  <si>
    <t>117</t>
  </si>
  <si>
    <t>118</t>
  </si>
  <si>
    <t>REINTREGIRE CHELTUIALA - ALTE CHELTUIELI</t>
  </si>
  <si>
    <t>119</t>
  </si>
  <si>
    <t>120</t>
  </si>
  <si>
    <t>121</t>
  </si>
  <si>
    <t>STELEAN TOMA</t>
  </si>
  <si>
    <t>ALOCAȚII PENTRU LOCUINȚE</t>
  </si>
  <si>
    <t>10.01.16</t>
  </si>
  <si>
    <t>VIRCIU ALEXANDRU</t>
  </si>
  <si>
    <t>CRISTINA SABINA RADU</t>
  </si>
  <si>
    <t>PERSONAL ANCPI</t>
  </si>
  <si>
    <t>SALARII DE BAZA</t>
  </si>
  <si>
    <t>10.01.01</t>
  </si>
  <si>
    <t>SPORURI PENTRU CONDITII DE MUNCA</t>
  </si>
  <si>
    <t>10.01.05</t>
  </si>
  <si>
    <t>ALTE SPORURI</t>
  </si>
  <si>
    <t>10.01.06</t>
  </si>
  <si>
    <t>INDEMNIZAȚII CA</t>
  </si>
  <si>
    <t>10.01.12</t>
  </si>
  <si>
    <t>INDEMNIZAȚII DE DELEGARE</t>
  </si>
  <si>
    <t>10.01.13</t>
  </si>
  <si>
    <t>INDEMNIZAȚII DE DETASARE</t>
  </si>
  <si>
    <t>10.01.14</t>
  </si>
  <si>
    <t>ALTE DREPTURI SALARIALE</t>
  </si>
  <si>
    <t>10.01.30</t>
  </si>
  <si>
    <t>CHELTUIELI SALARIALE ÎN NATURĂ</t>
  </si>
  <si>
    <t>10.02.02</t>
  </si>
  <si>
    <t>CONTRIBUȚII DE ASIGURĂRI SOCIALE DE STAT</t>
  </si>
  <si>
    <t>10.03.01</t>
  </si>
  <si>
    <t>CONTRIBUȚII DE ASIGURĂRI DE SOMAJ</t>
  </si>
  <si>
    <t>10.03.02</t>
  </si>
  <si>
    <t>CONTRIBUȚII DE ASIGURĂRI SOCIALE DE SANATATE</t>
  </si>
  <si>
    <t>10.03.03</t>
  </si>
  <si>
    <t>CONTRIBUȚII DE ASIGURĂRI PENTRU ACCIDENTE DE MUNCĂ ȘI BOLI PROFESIONALE</t>
  </si>
  <si>
    <t>10.03.04</t>
  </si>
  <si>
    <t>CONCEDII</t>
  </si>
  <si>
    <t>10.03.06</t>
  </si>
  <si>
    <t>CHELTUIELI SALARIALE IN NATURA</t>
  </si>
  <si>
    <t>CONTRIBUTII DE ASIGURARI SOCIALE DE STAT</t>
  </si>
  <si>
    <t>CONTRIBUTII DE SOMAJ</t>
  </si>
  <si>
    <t>CONTRIBUTII DE ASIGURARI SOCIALE DE SANATATE</t>
  </si>
  <si>
    <t>CONTRIBUTII DE ASIGURARI PENTRU ACCIDENTE DE MUNCA SI BOLI PROFESIONALE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</si>
</sst>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18]dd\.mm\.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0" fillId="0" borderId="0" xfId="0" applyNumberFormat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4" fontId="0" fillId="0" borderId="0" xfId="0" applyNumberFormat="1" applyFont="1" applyBorder="1"/>
    <xf numFmtId="0" fontId="0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0" fillId="0" borderId="3" xfId="0" quotePrefix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2" borderId="6" xfId="0" applyFont="1" applyFill="1" applyBorder="1"/>
    <xf numFmtId="164" fontId="2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/>
    <xf numFmtId="164" fontId="2" fillId="0" borderId="9" xfId="0" applyNumberFormat="1" applyFont="1" applyBorder="1" applyAlignment="1">
      <alignment horizontal="center" vertical="center"/>
    </xf>
    <xf numFmtId="0" fontId="2" fillId="2" borderId="1" xfId="0" applyFont="1" applyFill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/>
    </xf>
    <xf numFmtId="0" fontId="2" fillId="0" borderId="3" xfId="0" applyFont="1" applyBorder="1"/>
    <xf numFmtId="164" fontId="2" fillId="0" borderId="9" xfId="0" applyNumberFormat="1" applyFont="1" applyBorder="1" applyAlignment="1">
      <alignment vertical="center"/>
    </xf>
    <xf numFmtId="0" fontId="2" fillId="0" borderId="3" xfId="0" applyFont="1" applyFill="1" applyBorder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8" xfId="0" applyFont="1" applyFill="1" applyBorder="1"/>
    <xf numFmtId="0" fontId="0" fillId="0" borderId="0" xfId="0" quotePrefix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14" fontId="2" fillId="0" borderId="8" xfId="0" applyNumberFormat="1" applyFont="1" applyBorder="1" applyAlignment="1">
      <alignment horizontal="left"/>
    </xf>
    <xf numFmtId="4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49" fontId="2" fillId="2" borderId="7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4" fontId="0" fillId="0" borderId="0" xfId="0" applyNumberFormat="1" applyFont="1" applyFill="1"/>
    <xf numFmtId="0" fontId="0" fillId="0" borderId="1" xfId="0" quotePrefix="1" applyFont="1" applyBorder="1"/>
    <xf numFmtId="4" fontId="0" fillId="0" borderId="0" xfId="0" applyNumberFormat="1" applyFont="1"/>
    <xf numFmtId="0" fontId="0" fillId="0" borderId="1" xfId="0" quotePrefix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right"/>
    </xf>
    <xf numFmtId="0" fontId="2" fillId="2" borderId="11" xfId="0" quotePrefix="1" applyFont="1" applyFill="1" applyBorder="1" applyAlignment="1">
      <alignment horizontal="right" vertical="center"/>
    </xf>
    <xf numFmtId="164" fontId="2" fillId="0" borderId="9" xfId="0" quotePrefix="1" applyNumberFormat="1" applyFont="1" applyBorder="1" applyAlignment="1">
      <alignment horizontal="center" vertical="center"/>
    </xf>
    <xf numFmtId="4" fontId="2" fillId="2" borderId="10" xfId="0" applyNumberFormat="1" applyFont="1" applyFill="1" applyBorder="1"/>
    <xf numFmtId="0" fontId="2" fillId="2" borderId="3" xfId="0" quotePrefix="1" applyFont="1" applyFill="1" applyBorder="1" applyAlignment="1">
      <alignment horizontal="right" vertical="center"/>
    </xf>
    <xf numFmtId="4" fontId="2" fillId="2" borderId="1" xfId="0" applyNumberFormat="1" applyFont="1" applyFill="1" applyBorder="1"/>
    <xf numFmtId="4" fontId="2" fillId="2" borderId="11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right"/>
    </xf>
    <xf numFmtId="4" fontId="2" fillId="2" borderId="11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2" fillId="2" borderId="8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4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17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4" fontId="0" fillId="0" borderId="0" xfId="0" applyNumberForma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quotePrefix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0" borderId="1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opLeftCell="A157" workbookViewId="0">
      <selection activeCell="M171" sqref="M171"/>
    </sheetView>
  </sheetViews>
  <sheetFormatPr baseColWidth="10" defaultColWidth="8.83203125" defaultRowHeight="15" x14ac:dyDescent="0.2"/>
  <cols>
    <col min="1" max="1" width="3.6640625" customWidth="1"/>
    <col min="2" max="2" width="12.5" style="46" customWidth="1"/>
    <col min="3" max="3" width="23.5" customWidth="1"/>
    <col min="4" max="4" width="41.6640625" customWidth="1"/>
    <col min="5" max="5" width="22.6640625" style="1" customWidth="1"/>
    <col min="6" max="6" width="8.83203125" style="39"/>
    <col min="7" max="7" width="14.5" style="1" customWidth="1"/>
    <col min="8" max="8" width="10.1640625" bestFit="1" customWidth="1"/>
    <col min="9" max="9" width="11" customWidth="1"/>
    <col min="10" max="11" width="10" bestFit="1" customWidth="1"/>
  </cols>
  <sheetData>
    <row r="1" spans="1:7" hidden="1" x14ac:dyDescent="0.2">
      <c r="A1" t="s">
        <v>0</v>
      </c>
      <c r="B1" s="46">
        <v>8079001.0499999998</v>
      </c>
      <c r="E1" s="1" t="s">
        <v>6</v>
      </c>
    </row>
    <row r="2" spans="1:7" ht="16" x14ac:dyDescent="0.2">
      <c r="A2" s="111" t="s">
        <v>284</v>
      </c>
      <c r="B2" s="111"/>
      <c r="C2" s="111"/>
      <c r="D2" s="111"/>
      <c r="E2" s="111"/>
    </row>
    <row r="3" spans="1:7" x14ac:dyDescent="0.2">
      <c r="A3" s="46"/>
      <c r="C3" s="46"/>
      <c r="D3" s="46"/>
      <c r="E3" s="39"/>
      <c r="G3" s="5"/>
    </row>
    <row r="4" spans="1:7" ht="15.75" customHeight="1" x14ac:dyDescent="0.2">
      <c r="A4" s="112" t="s">
        <v>4</v>
      </c>
      <c r="B4" s="112"/>
      <c r="C4" s="112"/>
      <c r="D4" s="112"/>
      <c r="E4" s="112"/>
    </row>
    <row r="5" spans="1:7" ht="15.75" customHeight="1" x14ac:dyDescent="0.2">
      <c r="A5" s="112" t="s">
        <v>285</v>
      </c>
      <c r="B5" s="112"/>
      <c r="C5" s="112"/>
      <c r="D5" s="112"/>
      <c r="E5" s="112"/>
      <c r="G5" s="5"/>
    </row>
    <row r="6" spans="1:7" x14ac:dyDescent="0.2">
      <c r="A6" s="113" t="s">
        <v>5</v>
      </c>
      <c r="B6" s="113"/>
      <c r="C6" s="113"/>
      <c r="D6" s="113"/>
      <c r="E6" s="113"/>
    </row>
    <row r="7" spans="1:7" ht="16" thickBot="1" x14ac:dyDescent="0.25">
      <c r="A7" s="110" t="s">
        <v>10</v>
      </c>
      <c r="B7" s="110"/>
      <c r="C7" s="110"/>
      <c r="D7" s="110"/>
      <c r="E7" s="110"/>
    </row>
    <row r="8" spans="1:7" ht="28" x14ac:dyDescent="0.2">
      <c r="A8" s="28" t="s">
        <v>14</v>
      </c>
      <c r="B8" s="74" t="s">
        <v>8</v>
      </c>
      <c r="C8" s="75" t="s">
        <v>1</v>
      </c>
      <c r="D8" s="75" t="s">
        <v>2</v>
      </c>
      <c r="E8" s="76" t="s">
        <v>3</v>
      </c>
      <c r="F8" s="77" t="s">
        <v>13</v>
      </c>
      <c r="G8" s="78" t="s">
        <v>21</v>
      </c>
    </row>
    <row r="9" spans="1:7" x14ac:dyDescent="0.2">
      <c r="A9" s="79" t="s">
        <v>15</v>
      </c>
      <c r="B9" s="80">
        <v>1700</v>
      </c>
      <c r="C9" s="81" t="s">
        <v>322</v>
      </c>
      <c r="D9" s="81" t="s">
        <v>323</v>
      </c>
      <c r="E9" s="82" t="s">
        <v>118</v>
      </c>
      <c r="F9" s="105" t="s">
        <v>324</v>
      </c>
      <c r="G9" s="24" t="s">
        <v>21</v>
      </c>
    </row>
    <row r="10" spans="1:7" x14ac:dyDescent="0.2">
      <c r="A10" s="79" t="s">
        <v>16</v>
      </c>
      <c r="B10" s="80">
        <v>1690</v>
      </c>
      <c r="C10" s="81" t="s">
        <v>325</v>
      </c>
      <c r="D10" s="81" t="s">
        <v>323</v>
      </c>
      <c r="E10" s="82" t="s">
        <v>118</v>
      </c>
      <c r="F10" s="106"/>
      <c r="G10" s="24" t="s">
        <v>21</v>
      </c>
    </row>
    <row r="11" spans="1:7" x14ac:dyDescent="0.2">
      <c r="A11" s="79" t="s">
        <v>17</v>
      </c>
      <c r="B11" s="80">
        <v>1813</v>
      </c>
      <c r="C11" s="81" t="s">
        <v>326</v>
      </c>
      <c r="D11" s="81" t="s">
        <v>323</v>
      </c>
      <c r="E11" s="82" t="s">
        <v>118</v>
      </c>
      <c r="F11" s="107"/>
      <c r="G11" s="24" t="s">
        <v>21</v>
      </c>
    </row>
    <row r="12" spans="1:7" x14ac:dyDescent="0.2">
      <c r="A12" s="79" t="s">
        <v>18</v>
      </c>
      <c r="B12" s="80">
        <v>1135683</v>
      </c>
      <c r="C12" s="81" t="s">
        <v>327</v>
      </c>
      <c r="D12" s="81" t="s">
        <v>328</v>
      </c>
      <c r="E12" s="82" t="s">
        <v>172</v>
      </c>
      <c r="F12" s="105" t="s">
        <v>329</v>
      </c>
      <c r="G12" s="24" t="s">
        <v>21</v>
      </c>
    </row>
    <row r="13" spans="1:7" x14ac:dyDescent="0.2">
      <c r="A13" s="79" t="s">
        <v>19</v>
      </c>
      <c r="B13" s="80">
        <v>11205</v>
      </c>
      <c r="C13" s="81" t="s">
        <v>327</v>
      </c>
      <c r="D13" s="81" t="s">
        <v>328</v>
      </c>
      <c r="E13" s="82" t="s">
        <v>174</v>
      </c>
      <c r="F13" s="106"/>
      <c r="G13" s="24" t="s">
        <v>21</v>
      </c>
    </row>
    <row r="14" spans="1:7" x14ac:dyDescent="0.2">
      <c r="A14" s="79" t="s">
        <v>20</v>
      </c>
      <c r="B14" s="80">
        <v>594</v>
      </c>
      <c r="C14" s="81" t="s">
        <v>327</v>
      </c>
      <c r="D14" s="81" t="s">
        <v>328</v>
      </c>
      <c r="E14" s="82" t="s">
        <v>213</v>
      </c>
      <c r="F14" s="107"/>
      <c r="G14" s="24" t="s">
        <v>21</v>
      </c>
    </row>
    <row r="15" spans="1:7" x14ac:dyDescent="0.2">
      <c r="A15" s="79" t="s">
        <v>23</v>
      </c>
      <c r="B15" s="80">
        <v>65165</v>
      </c>
      <c r="C15" s="81" t="s">
        <v>327</v>
      </c>
      <c r="D15" s="81" t="s">
        <v>330</v>
      </c>
      <c r="E15" s="82" t="s">
        <v>172</v>
      </c>
      <c r="F15" s="83" t="s">
        <v>331</v>
      </c>
      <c r="G15" s="24" t="s">
        <v>21</v>
      </c>
    </row>
    <row r="16" spans="1:7" x14ac:dyDescent="0.2">
      <c r="A16" s="79" t="s">
        <v>24</v>
      </c>
      <c r="B16" s="80">
        <v>3314</v>
      </c>
      <c r="C16" s="81" t="s">
        <v>327</v>
      </c>
      <c r="D16" s="81" t="s">
        <v>332</v>
      </c>
      <c r="E16" s="82" t="s">
        <v>172</v>
      </c>
      <c r="F16" s="83" t="s">
        <v>333</v>
      </c>
      <c r="G16" s="24" t="s">
        <v>21</v>
      </c>
    </row>
    <row r="17" spans="1:7" x14ac:dyDescent="0.2">
      <c r="A17" s="79" t="s">
        <v>25</v>
      </c>
      <c r="B17" s="84">
        <f>6534+5486+3929+3929+3929+3929+2619+3929+3929</f>
        <v>38213</v>
      </c>
      <c r="C17" s="81" t="s">
        <v>327</v>
      </c>
      <c r="D17" s="85" t="s">
        <v>334</v>
      </c>
      <c r="E17" s="82" t="s">
        <v>172</v>
      </c>
      <c r="F17" s="86" t="s">
        <v>335</v>
      </c>
      <c r="G17" s="24" t="s">
        <v>21</v>
      </c>
    </row>
    <row r="18" spans="1:7" x14ac:dyDescent="0.2">
      <c r="A18" s="79" t="s">
        <v>26</v>
      </c>
      <c r="B18" s="84">
        <v>2619</v>
      </c>
      <c r="C18" s="81" t="s">
        <v>327</v>
      </c>
      <c r="D18" s="85" t="s">
        <v>334</v>
      </c>
      <c r="E18" s="82" t="s">
        <v>172</v>
      </c>
      <c r="F18" s="86" t="s">
        <v>335</v>
      </c>
      <c r="G18" s="24" t="s">
        <v>21</v>
      </c>
    </row>
    <row r="19" spans="1:7" x14ac:dyDescent="0.2">
      <c r="A19" s="79" t="s">
        <v>27</v>
      </c>
      <c r="B19" s="84">
        <v>238</v>
      </c>
      <c r="C19" s="81" t="s">
        <v>327</v>
      </c>
      <c r="D19" s="81" t="s">
        <v>336</v>
      </c>
      <c r="E19" s="82" t="s">
        <v>96</v>
      </c>
      <c r="F19" s="105" t="s">
        <v>337</v>
      </c>
      <c r="G19" s="24" t="s">
        <v>21</v>
      </c>
    </row>
    <row r="20" spans="1:7" x14ac:dyDescent="0.2">
      <c r="A20" s="79" t="s">
        <v>28</v>
      </c>
      <c r="B20" s="84">
        <v>534</v>
      </c>
      <c r="C20" s="81" t="s">
        <v>327</v>
      </c>
      <c r="D20" s="81" t="s">
        <v>336</v>
      </c>
      <c r="E20" s="82" t="s">
        <v>99</v>
      </c>
      <c r="F20" s="106"/>
      <c r="G20" s="24" t="s">
        <v>21</v>
      </c>
    </row>
    <row r="21" spans="1:7" x14ac:dyDescent="0.2">
      <c r="A21" s="79" t="s">
        <v>29</v>
      </c>
      <c r="B21" s="84">
        <v>319</v>
      </c>
      <c r="C21" s="81" t="s">
        <v>327</v>
      </c>
      <c r="D21" s="81" t="s">
        <v>336</v>
      </c>
      <c r="E21" s="82" t="s">
        <v>121</v>
      </c>
      <c r="F21" s="106"/>
      <c r="G21" s="24" t="s">
        <v>21</v>
      </c>
    </row>
    <row r="22" spans="1:7" x14ac:dyDescent="0.2">
      <c r="A22" s="79" t="s">
        <v>30</v>
      </c>
      <c r="B22" s="84">
        <v>629</v>
      </c>
      <c r="C22" s="81" t="s">
        <v>327</v>
      </c>
      <c r="D22" s="81" t="s">
        <v>336</v>
      </c>
      <c r="E22" s="82" t="s">
        <v>139</v>
      </c>
      <c r="F22" s="106"/>
      <c r="G22" s="24" t="s">
        <v>21</v>
      </c>
    </row>
    <row r="23" spans="1:7" x14ac:dyDescent="0.2">
      <c r="A23" s="79" t="s">
        <v>31</v>
      </c>
      <c r="B23" s="84">
        <v>-278</v>
      </c>
      <c r="C23" s="81" t="s">
        <v>327</v>
      </c>
      <c r="D23" s="81" t="s">
        <v>336</v>
      </c>
      <c r="E23" s="82" t="s">
        <v>230</v>
      </c>
      <c r="F23" s="106"/>
      <c r="G23" s="24" t="s">
        <v>21</v>
      </c>
    </row>
    <row r="24" spans="1:7" x14ac:dyDescent="0.2">
      <c r="A24" s="79" t="s">
        <v>32</v>
      </c>
      <c r="B24" s="84">
        <v>-518.04999999999995</v>
      </c>
      <c r="C24" s="81" t="s">
        <v>327</v>
      </c>
      <c r="D24" s="81" t="s">
        <v>336</v>
      </c>
      <c r="E24" s="82" t="s">
        <v>247</v>
      </c>
      <c r="F24" s="106"/>
      <c r="G24" s="24" t="s">
        <v>21</v>
      </c>
    </row>
    <row r="25" spans="1:7" x14ac:dyDescent="0.2">
      <c r="A25" s="79" t="s">
        <v>33</v>
      </c>
      <c r="B25" s="84">
        <v>1530</v>
      </c>
      <c r="C25" s="81" t="s">
        <v>327</v>
      </c>
      <c r="D25" s="81" t="s">
        <v>338</v>
      </c>
      <c r="E25" s="82" t="s">
        <v>172</v>
      </c>
      <c r="F25" s="87" t="s">
        <v>339</v>
      </c>
      <c r="G25" s="24" t="s">
        <v>21</v>
      </c>
    </row>
    <row r="26" spans="1:7" x14ac:dyDescent="0.2">
      <c r="A26" s="79" t="s">
        <v>34</v>
      </c>
      <c r="B26" s="80">
        <v>15937</v>
      </c>
      <c r="C26" s="81" t="s">
        <v>327</v>
      </c>
      <c r="D26" s="81" t="s">
        <v>340</v>
      </c>
      <c r="E26" s="82" t="s">
        <v>172</v>
      </c>
      <c r="F26" s="83" t="s">
        <v>341</v>
      </c>
      <c r="G26" s="24" t="s">
        <v>21</v>
      </c>
    </row>
    <row r="27" spans="1:7" x14ac:dyDescent="0.2">
      <c r="A27" s="79" t="s">
        <v>35</v>
      </c>
      <c r="B27" s="80">
        <v>130386</v>
      </c>
      <c r="C27" s="81" t="s">
        <v>327</v>
      </c>
      <c r="D27" s="81" t="s">
        <v>342</v>
      </c>
      <c r="E27" s="82" t="s">
        <v>172</v>
      </c>
      <c r="F27" s="108" t="s">
        <v>343</v>
      </c>
      <c r="G27" s="24" t="s">
        <v>21</v>
      </c>
    </row>
    <row r="28" spans="1:7" x14ac:dyDescent="0.2">
      <c r="A28" s="79" t="s">
        <v>37</v>
      </c>
      <c r="B28" s="80">
        <v>3564</v>
      </c>
      <c r="C28" s="81" t="s">
        <v>327</v>
      </c>
      <c r="D28" s="81" t="s">
        <v>342</v>
      </c>
      <c r="E28" s="82" t="s">
        <v>172</v>
      </c>
      <c r="F28" s="109"/>
      <c r="G28" s="24" t="s">
        <v>21</v>
      </c>
    </row>
    <row r="29" spans="1:7" x14ac:dyDescent="0.2">
      <c r="A29" s="79" t="s">
        <v>38</v>
      </c>
      <c r="B29" s="80">
        <v>-594</v>
      </c>
      <c r="C29" s="81" t="s">
        <v>327</v>
      </c>
      <c r="D29" s="81" t="s">
        <v>342</v>
      </c>
      <c r="E29" s="82" t="s">
        <v>172</v>
      </c>
      <c r="F29" s="109"/>
      <c r="G29" s="24" t="s">
        <v>21</v>
      </c>
    </row>
    <row r="30" spans="1:7" x14ac:dyDescent="0.2">
      <c r="A30" s="79" t="s">
        <v>39</v>
      </c>
      <c r="B30" s="80">
        <v>200726</v>
      </c>
      <c r="C30" s="81" t="s">
        <v>327</v>
      </c>
      <c r="D30" s="81" t="s">
        <v>344</v>
      </c>
      <c r="E30" s="82" t="s">
        <v>172</v>
      </c>
      <c r="F30" s="83" t="s">
        <v>345</v>
      </c>
      <c r="G30" s="24" t="s">
        <v>21</v>
      </c>
    </row>
    <row r="31" spans="1:7" x14ac:dyDescent="0.2">
      <c r="A31" s="79" t="s">
        <v>40</v>
      </c>
      <c r="B31" s="80">
        <v>6087</v>
      </c>
      <c r="C31" s="81" t="s">
        <v>327</v>
      </c>
      <c r="D31" s="81" t="s">
        <v>346</v>
      </c>
      <c r="E31" s="82" t="s">
        <v>172</v>
      </c>
      <c r="F31" s="83" t="s">
        <v>347</v>
      </c>
      <c r="G31" s="24" t="s">
        <v>21</v>
      </c>
    </row>
    <row r="32" spans="1:7" x14ac:dyDescent="0.2">
      <c r="A32" s="79" t="s">
        <v>41</v>
      </c>
      <c r="B32" s="88">
        <v>66182</v>
      </c>
      <c r="C32" s="81" t="s">
        <v>327</v>
      </c>
      <c r="D32" s="81" t="s">
        <v>348</v>
      </c>
      <c r="E32" s="82" t="s">
        <v>172</v>
      </c>
      <c r="F32" s="83" t="s">
        <v>349</v>
      </c>
      <c r="G32" s="24" t="s">
        <v>21</v>
      </c>
    </row>
    <row r="33" spans="1:11" ht="30" x14ac:dyDescent="0.2">
      <c r="A33" s="79" t="s">
        <v>41</v>
      </c>
      <c r="B33" s="84">
        <v>2636</v>
      </c>
      <c r="C33" s="89" t="s">
        <v>327</v>
      </c>
      <c r="D33" s="85" t="s">
        <v>350</v>
      </c>
      <c r="E33" s="82" t="s">
        <v>172</v>
      </c>
      <c r="F33" s="87" t="s">
        <v>351</v>
      </c>
      <c r="G33" s="24" t="s">
        <v>21</v>
      </c>
    </row>
    <row r="34" spans="1:11" x14ac:dyDescent="0.2">
      <c r="A34" s="79" t="s">
        <v>42</v>
      </c>
      <c r="B34" s="80">
        <v>11204</v>
      </c>
      <c r="C34" s="81" t="s">
        <v>327</v>
      </c>
      <c r="D34" s="81" t="s">
        <v>352</v>
      </c>
      <c r="E34" s="82" t="s">
        <v>172</v>
      </c>
      <c r="F34" s="83" t="s">
        <v>353</v>
      </c>
      <c r="G34" s="24" t="s">
        <v>21</v>
      </c>
    </row>
    <row r="35" spans="1:11" x14ac:dyDescent="0.2">
      <c r="A35" s="90"/>
      <c r="B35" s="91"/>
      <c r="C35" s="92"/>
      <c r="D35" s="92"/>
      <c r="E35" s="93"/>
      <c r="F35" s="94"/>
      <c r="G35" s="95"/>
    </row>
    <row r="36" spans="1:11" ht="16" thickBot="1" x14ac:dyDescent="0.25">
      <c r="A36" s="110" t="s">
        <v>11</v>
      </c>
      <c r="B36" s="110"/>
      <c r="C36" s="110"/>
      <c r="D36" s="110"/>
      <c r="E36" s="110"/>
    </row>
    <row r="37" spans="1:11" ht="29" thickBot="1" x14ac:dyDescent="0.25">
      <c r="A37" s="4" t="s">
        <v>14</v>
      </c>
      <c r="B37" s="59" t="s">
        <v>9</v>
      </c>
      <c r="C37" s="4" t="s">
        <v>1</v>
      </c>
      <c r="D37" s="4" t="s">
        <v>2</v>
      </c>
      <c r="E37" s="4" t="s">
        <v>3</v>
      </c>
      <c r="F37" s="40" t="s">
        <v>13</v>
      </c>
      <c r="G37" s="13" t="s">
        <v>21</v>
      </c>
      <c r="I37" s="46"/>
    </row>
    <row r="38" spans="1:11" x14ac:dyDescent="0.2">
      <c r="A38" s="12" t="s">
        <v>15</v>
      </c>
      <c r="B38" s="64">
        <v>2500</v>
      </c>
      <c r="C38" s="15" t="s">
        <v>21</v>
      </c>
      <c r="D38" s="16" t="s">
        <v>36</v>
      </c>
      <c r="E38" s="17" t="s">
        <v>96</v>
      </c>
      <c r="F38" s="41" t="s">
        <v>22</v>
      </c>
      <c r="G38" s="24" t="s">
        <v>21</v>
      </c>
      <c r="I38" s="46" t="s">
        <v>22</v>
      </c>
      <c r="J38" s="37">
        <f>B38+B39+B40+B41+B42+B43+B44+B45+B46+B47+B48+B49+B50+B51+B52+B53+B54+B55+B56+B57+B58+B59</f>
        <v>68.089999999998327</v>
      </c>
    </row>
    <row r="39" spans="1:11" x14ac:dyDescent="0.2">
      <c r="A39" s="12" t="s">
        <v>16</v>
      </c>
      <c r="B39" s="65">
        <v>388.46</v>
      </c>
      <c r="C39" s="15" t="s">
        <v>21</v>
      </c>
      <c r="D39" s="19" t="s">
        <v>48</v>
      </c>
      <c r="E39" s="20" t="s">
        <v>96</v>
      </c>
      <c r="F39" s="41" t="s">
        <v>22</v>
      </c>
      <c r="G39" s="24" t="s">
        <v>21</v>
      </c>
      <c r="I39" s="46" t="s">
        <v>65</v>
      </c>
      <c r="J39" s="37">
        <f>B133+B134+B135+B136+B137+B138+B139+B140+B141</f>
        <v>173518.13</v>
      </c>
    </row>
    <row r="40" spans="1:11" x14ac:dyDescent="0.2">
      <c r="A40" s="12" t="s">
        <v>17</v>
      </c>
      <c r="B40" s="62">
        <v>6500</v>
      </c>
      <c r="C40" s="15" t="s">
        <v>21</v>
      </c>
      <c r="D40" s="19" t="s">
        <v>98</v>
      </c>
      <c r="E40" s="20" t="s">
        <v>99</v>
      </c>
      <c r="F40" s="41" t="s">
        <v>22</v>
      </c>
      <c r="G40" s="24" t="s">
        <v>21</v>
      </c>
      <c r="I40" s="46" t="s">
        <v>108</v>
      </c>
      <c r="J40">
        <f>B62+B63+B64+B65+B66+B67</f>
        <v>48065.64</v>
      </c>
    </row>
    <row r="41" spans="1:11" x14ac:dyDescent="0.2">
      <c r="A41" s="12" t="s">
        <v>18</v>
      </c>
      <c r="B41" s="62">
        <v>583.20000000000005</v>
      </c>
      <c r="C41" s="15" t="s">
        <v>21</v>
      </c>
      <c r="D41" s="19" t="s">
        <v>48</v>
      </c>
      <c r="E41" s="20" t="s">
        <v>99</v>
      </c>
      <c r="F41" s="41" t="s">
        <v>22</v>
      </c>
      <c r="G41" s="24" t="s">
        <v>21</v>
      </c>
      <c r="I41" s="46" t="s">
        <v>119</v>
      </c>
      <c r="J41">
        <f>B68+B69+B70+B71+B72+B73+B74+B75+B76+B77+B78+B79+B80+B81+B82</f>
        <v>37918.719999999987</v>
      </c>
    </row>
    <row r="42" spans="1:11" x14ac:dyDescent="0.2">
      <c r="A42" s="12" t="s">
        <v>19</v>
      </c>
      <c r="B42" s="62">
        <v>204</v>
      </c>
      <c r="C42" s="15" t="s">
        <v>21</v>
      </c>
      <c r="D42" s="19" t="s">
        <v>48</v>
      </c>
      <c r="E42" s="20" t="s">
        <v>99</v>
      </c>
      <c r="F42" s="41" t="s">
        <v>22</v>
      </c>
      <c r="G42" s="24" t="s">
        <v>21</v>
      </c>
      <c r="I42" s="71">
        <v>20.13</v>
      </c>
      <c r="J42">
        <f>B83+B84+B85</f>
        <v>12600</v>
      </c>
    </row>
    <row r="43" spans="1:11" x14ac:dyDescent="0.2">
      <c r="A43" s="12" t="s">
        <v>20</v>
      </c>
      <c r="B43" s="62">
        <v>1282.5</v>
      </c>
      <c r="C43" s="15" t="s">
        <v>122</v>
      </c>
      <c r="D43" s="19" t="s">
        <v>123</v>
      </c>
      <c r="E43" s="20" t="s">
        <v>121</v>
      </c>
      <c r="F43" s="41" t="s">
        <v>22</v>
      </c>
      <c r="G43" s="24" t="s">
        <v>21</v>
      </c>
      <c r="I43" s="71" t="s">
        <v>102</v>
      </c>
      <c r="J43">
        <f>B86+B87+B88+B89+B90+B91+B92+B93+B94+B95+B96+B97+B98+B99+B100+B101+B102+B103+B104+B105+B106+B107+B108+B109+B110+B111+B112+B113+B114+B115</f>
        <v>159379.63</v>
      </c>
    </row>
    <row r="44" spans="1:11" x14ac:dyDescent="0.2">
      <c r="A44" s="12" t="s">
        <v>23</v>
      </c>
      <c r="B44" s="62">
        <v>1404.55</v>
      </c>
      <c r="C44" s="15" t="s">
        <v>21</v>
      </c>
      <c r="D44" s="19" t="s">
        <v>133</v>
      </c>
      <c r="E44" s="20" t="s">
        <v>121</v>
      </c>
      <c r="F44" s="41" t="s">
        <v>22</v>
      </c>
      <c r="G44" s="24" t="s">
        <v>21</v>
      </c>
      <c r="I44" s="71" t="s">
        <v>136</v>
      </c>
      <c r="J44" s="37">
        <f>B122+B123+B124+B125+B126+B127+B128+B129+B130+B131+B132</f>
        <v>261366.81000000003</v>
      </c>
    </row>
    <row r="45" spans="1:11" x14ac:dyDescent="0.2">
      <c r="A45" s="12" t="s">
        <v>24</v>
      </c>
      <c r="B45" s="62">
        <v>1280.5</v>
      </c>
      <c r="C45" s="15" t="s">
        <v>122</v>
      </c>
      <c r="D45" s="19" t="s">
        <v>123</v>
      </c>
      <c r="E45" s="20" t="s">
        <v>121</v>
      </c>
      <c r="F45" s="41" t="s">
        <v>22</v>
      </c>
      <c r="G45" s="24" t="s">
        <v>21</v>
      </c>
      <c r="I45" s="71"/>
      <c r="J45" s="37"/>
    </row>
    <row r="46" spans="1:11" x14ac:dyDescent="0.2">
      <c r="A46" s="12" t="s">
        <v>25</v>
      </c>
      <c r="B46" s="62">
        <v>1008.5</v>
      </c>
      <c r="C46" s="15" t="s">
        <v>122</v>
      </c>
      <c r="D46" s="19" t="s">
        <v>123</v>
      </c>
      <c r="E46" s="20" t="s">
        <v>139</v>
      </c>
      <c r="F46" s="41" t="s">
        <v>22</v>
      </c>
      <c r="G46" s="24" t="s">
        <v>21</v>
      </c>
      <c r="I46" s="71"/>
      <c r="J46" s="37"/>
      <c r="K46" s="37"/>
    </row>
    <row r="47" spans="1:11" x14ac:dyDescent="0.2">
      <c r="A47" s="12" t="s">
        <v>26</v>
      </c>
      <c r="B47" s="62">
        <v>3500</v>
      </c>
      <c r="C47" s="15" t="s">
        <v>21</v>
      </c>
      <c r="D47" s="19" t="s">
        <v>98</v>
      </c>
      <c r="E47" s="20" t="s">
        <v>167</v>
      </c>
      <c r="F47" s="41" t="s">
        <v>22</v>
      </c>
      <c r="G47" s="24" t="s">
        <v>21</v>
      </c>
      <c r="I47" s="71"/>
      <c r="J47" s="37"/>
    </row>
    <row r="48" spans="1:11" x14ac:dyDescent="0.2">
      <c r="A48" s="12" t="s">
        <v>27</v>
      </c>
      <c r="B48" s="62">
        <v>1400</v>
      </c>
      <c r="C48" s="15" t="s">
        <v>21</v>
      </c>
      <c r="D48" s="19" t="s">
        <v>309</v>
      </c>
      <c r="E48" s="20" t="s">
        <v>167</v>
      </c>
      <c r="F48" s="41" t="s">
        <v>22</v>
      </c>
      <c r="G48" s="24" t="s">
        <v>21</v>
      </c>
      <c r="I48" s="71"/>
      <c r="J48" s="37"/>
    </row>
    <row r="49" spans="1:10" x14ac:dyDescent="0.2">
      <c r="A49" s="12" t="s">
        <v>28</v>
      </c>
      <c r="B49" s="62">
        <v>1199</v>
      </c>
      <c r="C49" s="15" t="s">
        <v>122</v>
      </c>
      <c r="D49" s="19" t="s">
        <v>123</v>
      </c>
      <c r="E49" s="20" t="s">
        <v>198</v>
      </c>
      <c r="F49" s="41" t="s">
        <v>22</v>
      </c>
      <c r="G49" s="24" t="s">
        <v>21</v>
      </c>
      <c r="I49" s="71" t="s">
        <v>175</v>
      </c>
      <c r="J49" s="37">
        <f>B142+B143</f>
        <v>19411.21</v>
      </c>
    </row>
    <row r="50" spans="1:10" x14ac:dyDescent="0.2">
      <c r="A50" s="12" t="s">
        <v>29</v>
      </c>
      <c r="B50" s="66">
        <v>2800</v>
      </c>
      <c r="C50" s="15" t="s">
        <v>21</v>
      </c>
      <c r="D50" s="21" t="s">
        <v>36</v>
      </c>
      <c r="E50" s="22" t="s">
        <v>167</v>
      </c>
      <c r="F50" s="42" t="s">
        <v>22</v>
      </c>
      <c r="G50" s="24" t="s">
        <v>21</v>
      </c>
      <c r="I50" s="71" t="s">
        <v>178</v>
      </c>
      <c r="J50" s="37">
        <f>B144</f>
        <v>7751.18</v>
      </c>
    </row>
    <row r="51" spans="1:10" x14ac:dyDescent="0.2">
      <c r="A51" s="12" t="s">
        <v>30</v>
      </c>
      <c r="B51" s="67">
        <v>1400</v>
      </c>
      <c r="C51" s="15" t="s">
        <v>21</v>
      </c>
      <c r="D51" s="19" t="s">
        <v>36</v>
      </c>
      <c r="E51" s="23" t="s">
        <v>167</v>
      </c>
      <c r="F51" s="42" t="s">
        <v>22</v>
      </c>
      <c r="G51" s="24" t="s">
        <v>21</v>
      </c>
      <c r="I51" s="71" t="s">
        <v>189</v>
      </c>
      <c r="J51" s="37">
        <f>B145</f>
        <v>666.4</v>
      </c>
    </row>
    <row r="52" spans="1:10" x14ac:dyDescent="0.2">
      <c r="A52" s="12" t="s">
        <v>31</v>
      </c>
      <c r="B52" s="67">
        <v>700</v>
      </c>
      <c r="C52" s="15" t="s">
        <v>168</v>
      </c>
      <c r="D52" s="19" t="s">
        <v>36</v>
      </c>
      <c r="E52" s="23" t="s">
        <v>167</v>
      </c>
      <c r="F52" s="42" t="s">
        <v>22</v>
      </c>
      <c r="G52" s="24" t="s">
        <v>21</v>
      </c>
      <c r="I52" s="71" t="s">
        <v>194</v>
      </c>
      <c r="J52" s="37">
        <f>B146</f>
        <v>11917.2</v>
      </c>
    </row>
    <row r="53" spans="1:10" x14ac:dyDescent="0.2">
      <c r="A53" s="12" t="s">
        <v>32</v>
      </c>
      <c r="B53" s="67">
        <v>394.8</v>
      </c>
      <c r="C53" s="15" t="s">
        <v>48</v>
      </c>
      <c r="D53" s="19" t="s">
        <v>48</v>
      </c>
      <c r="E53" s="23" t="s">
        <v>174</v>
      </c>
      <c r="F53" s="42" t="s">
        <v>22</v>
      </c>
      <c r="G53" s="24" t="s">
        <v>21</v>
      </c>
      <c r="I53" s="71" t="s">
        <v>200</v>
      </c>
      <c r="J53" s="37">
        <f>B147+B148+B149+B150+B151+B152+B153</f>
        <v>8902.0299999999988</v>
      </c>
    </row>
    <row r="54" spans="1:10" x14ac:dyDescent="0.2">
      <c r="A54" s="12" t="s">
        <v>33</v>
      </c>
      <c r="B54" s="67">
        <v>-15800</v>
      </c>
      <c r="C54" s="15" t="s">
        <v>21</v>
      </c>
      <c r="D54" s="72" t="s">
        <v>201</v>
      </c>
      <c r="E54" s="23" t="s">
        <v>170</v>
      </c>
      <c r="F54" s="42" t="s">
        <v>22</v>
      </c>
      <c r="G54" s="24" t="s">
        <v>21</v>
      </c>
      <c r="H54" t="s">
        <v>146</v>
      </c>
      <c r="I54" s="71" t="s">
        <v>126</v>
      </c>
      <c r="J54" s="37">
        <f>B116+B117+B118+B119+B120+B121</f>
        <v>6094.9100000000008</v>
      </c>
    </row>
    <row r="55" spans="1:10" x14ac:dyDescent="0.2">
      <c r="A55" s="12" t="s">
        <v>34</v>
      </c>
      <c r="B55" s="67">
        <v>-7506.05</v>
      </c>
      <c r="C55" s="15" t="s">
        <v>21</v>
      </c>
      <c r="D55" s="19" t="s">
        <v>169</v>
      </c>
      <c r="E55" s="23" t="s">
        <v>198</v>
      </c>
      <c r="F55" s="42" t="s">
        <v>22</v>
      </c>
      <c r="G55" s="24" t="s">
        <v>21</v>
      </c>
      <c r="H55" t="s">
        <v>146</v>
      </c>
      <c r="I55" s="71">
        <v>20.14</v>
      </c>
      <c r="J55" s="37">
        <f>B154</f>
        <v>10125</v>
      </c>
    </row>
    <row r="56" spans="1:10" x14ac:dyDescent="0.2">
      <c r="A56" s="12" t="s">
        <v>35</v>
      </c>
      <c r="B56" s="67">
        <v>780.16</v>
      </c>
      <c r="C56" s="15" t="s">
        <v>21</v>
      </c>
      <c r="D56" s="19" t="s">
        <v>48</v>
      </c>
      <c r="E56" s="23" t="s">
        <v>230</v>
      </c>
      <c r="F56" s="42" t="s">
        <v>22</v>
      </c>
      <c r="G56" s="24" t="s">
        <v>21</v>
      </c>
      <c r="I56" s="71">
        <v>20.11</v>
      </c>
      <c r="J56" s="37">
        <f>B157</f>
        <v>38</v>
      </c>
    </row>
    <row r="57" spans="1:10" x14ac:dyDescent="0.2">
      <c r="A57" s="12" t="s">
        <v>37</v>
      </c>
      <c r="B57" s="67">
        <v>72.5</v>
      </c>
      <c r="C57" s="15" t="s">
        <v>235</v>
      </c>
      <c r="D57" s="19" t="s">
        <v>48</v>
      </c>
      <c r="E57" s="23" t="s">
        <v>230</v>
      </c>
      <c r="F57" s="42" t="s">
        <v>22</v>
      </c>
      <c r="G57" s="24" t="s">
        <v>21</v>
      </c>
      <c r="I57" s="71" t="s">
        <v>294</v>
      </c>
      <c r="J57" s="37">
        <f>B158</f>
        <v>720.85</v>
      </c>
    </row>
    <row r="58" spans="1:10" x14ac:dyDescent="0.2">
      <c r="A58" s="12" t="s">
        <v>38</v>
      </c>
      <c r="B58" s="67">
        <v>215.89</v>
      </c>
      <c r="C58" s="15" t="s">
        <v>21</v>
      </c>
      <c r="D58" s="19" t="s">
        <v>48</v>
      </c>
      <c r="E58" s="23" t="s">
        <v>230</v>
      </c>
      <c r="F58" s="42" t="s">
        <v>22</v>
      </c>
      <c r="G58" s="24" t="s">
        <v>21</v>
      </c>
      <c r="I58" s="71" t="s">
        <v>244</v>
      </c>
      <c r="J58" s="37">
        <f>B155+B156</f>
        <v>376</v>
      </c>
    </row>
    <row r="59" spans="1:10" x14ac:dyDescent="0.2">
      <c r="A59" s="12" t="s">
        <v>39</v>
      </c>
      <c r="B59" s="67">
        <v>-4239.92</v>
      </c>
      <c r="C59" s="15" t="s">
        <v>21</v>
      </c>
      <c r="D59" s="19" t="s">
        <v>241</v>
      </c>
      <c r="E59" s="23" t="s">
        <v>230</v>
      </c>
      <c r="F59" s="42" t="s">
        <v>22</v>
      </c>
      <c r="G59" s="24" t="s">
        <v>21</v>
      </c>
      <c r="H59" t="s">
        <v>146</v>
      </c>
      <c r="I59" s="46"/>
    </row>
    <row r="60" spans="1:10" x14ac:dyDescent="0.2">
      <c r="A60" s="12" t="s">
        <v>40</v>
      </c>
      <c r="B60" s="67">
        <v>130</v>
      </c>
      <c r="C60" s="15" t="s">
        <v>21</v>
      </c>
      <c r="D60" s="19" t="s">
        <v>97</v>
      </c>
      <c r="E60" s="20" t="s">
        <v>96</v>
      </c>
      <c r="F60" s="41" t="s">
        <v>65</v>
      </c>
      <c r="G60" s="24" t="s">
        <v>21</v>
      </c>
      <c r="I60" s="71"/>
      <c r="J60" s="37"/>
    </row>
    <row r="61" spans="1:10" x14ac:dyDescent="0.2">
      <c r="A61" s="12" t="s">
        <v>41</v>
      </c>
      <c r="B61" s="67">
        <v>79723.58</v>
      </c>
      <c r="C61" s="15" t="s">
        <v>163</v>
      </c>
      <c r="D61" s="19" t="s">
        <v>164</v>
      </c>
      <c r="E61" s="20" t="s">
        <v>152</v>
      </c>
      <c r="F61" s="41" t="s">
        <v>65</v>
      </c>
      <c r="G61" s="24" t="s">
        <v>21</v>
      </c>
      <c r="I61" s="71"/>
      <c r="J61" s="37"/>
    </row>
    <row r="62" spans="1:10" x14ac:dyDescent="0.2">
      <c r="A62" s="12" t="s">
        <v>42</v>
      </c>
      <c r="B62" s="62">
        <v>17082.45</v>
      </c>
      <c r="C62" s="15" t="s">
        <v>106</v>
      </c>
      <c r="D62" s="19" t="s">
        <v>107</v>
      </c>
      <c r="E62" s="20" t="s">
        <v>99</v>
      </c>
      <c r="F62" s="41" t="s">
        <v>108</v>
      </c>
      <c r="G62" s="24" t="s">
        <v>21</v>
      </c>
      <c r="I62" s="71"/>
      <c r="J62" s="37"/>
    </row>
    <row r="63" spans="1:10" x14ac:dyDescent="0.2">
      <c r="A63" s="12" t="s">
        <v>43</v>
      </c>
      <c r="B63" s="62">
        <v>-0.84</v>
      </c>
      <c r="C63" s="15" t="s">
        <v>21</v>
      </c>
      <c r="D63" s="19" t="s">
        <v>138</v>
      </c>
      <c r="E63" s="20" t="s">
        <v>139</v>
      </c>
      <c r="F63" s="41" t="s">
        <v>108</v>
      </c>
      <c r="G63" s="24" t="s">
        <v>21</v>
      </c>
      <c r="H63" t="s">
        <v>146</v>
      </c>
      <c r="I63" s="38"/>
      <c r="J63" s="37"/>
    </row>
    <row r="64" spans="1:10" x14ac:dyDescent="0.2">
      <c r="A64" s="12" t="s">
        <v>44</v>
      </c>
      <c r="B64" s="62">
        <v>3316.53</v>
      </c>
      <c r="C64" s="15" t="s">
        <v>206</v>
      </c>
      <c r="D64" s="19" t="s">
        <v>207</v>
      </c>
      <c r="E64" s="20" t="s">
        <v>198</v>
      </c>
      <c r="F64" s="41" t="s">
        <v>108</v>
      </c>
      <c r="G64" s="24" t="s">
        <v>21</v>
      </c>
      <c r="I64" s="38"/>
      <c r="J64" s="37"/>
    </row>
    <row r="65" spans="1:10" x14ac:dyDescent="0.2">
      <c r="A65" s="12" t="s">
        <v>45</v>
      </c>
      <c r="B65" s="62">
        <v>10234</v>
      </c>
      <c r="C65" s="15" t="s">
        <v>208</v>
      </c>
      <c r="D65" s="19" t="s">
        <v>209</v>
      </c>
      <c r="E65" s="20" t="s">
        <v>198</v>
      </c>
      <c r="F65" s="41" t="s">
        <v>108</v>
      </c>
      <c r="G65" s="24" t="s">
        <v>21</v>
      </c>
      <c r="I65" s="38"/>
      <c r="J65" s="37"/>
    </row>
    <row r="66" spans="1:10" x14ac:dyDescent="0.2">
      <c r="A66" s="12" t="s">
        <v>46</v>
      </c>
      <c r="B66" s="62">
        <v>7199.5</v>
      </c>
      <c r="C66" s="15" t="s">
        <v>236</v>
      </c>
      <c r="D66" s="19" t="s">
        <v>237</v>
      </c>
      <c r="E66" s="20" t="s">
        <v>230</v>
      </c>
      <c r="F66" s="41" t="s">
        <v>108</v>
      </c>
      <c r="G66" s="24" t="s">
        <v>21</v>
      </c>
      <c r="I66" s="38"/>
      <c r="J66" s="37"/>
    </row>
    <row r="67" spans="1:10" x14ac:dyDescent="0.2">
      <c r="A67" s="12" t="s">
        <v>47</v>
      </c>
      <c r="B67" s="62">
        <v>10234</v>
      </c>
      <c r="C67" s="15" t="s">
        <v>208</v>
      </c>
      <c r="D67" s="19" t="s">
        <v>209</v>
      </c>
      <c r="E67" s="20" t="s">
        <v>247</v>
      </c>
      <c r="F67" s="41" t="s">
        <v>108</v>
      </c>
      <c r="G67" s="24" t="s">
        <v>21</v>
      </c>
      <c r="I67" s="38"/>
      <c r="J67" s="37"/>
    </row>
    <row r="68" spans="1:10" x14ac:dyDescent="0.2">
      <c r="A68" s="12" t="s">
        <v>49</v>
      </c>
      <c r="B68" s="62">
        <v>5142.9399999999996</v>
      </c>
      <c r="C68" s="15" t="s">
        <v>116</v>
      </c>
      <c r="D68" s="19" t="s">
        <v>117</v>
      </c>
      <c r="E68" s="20" t="s">
        <v>118</v>
      </c>
      <c r="F68" s="41" t="s">
        <v>119</v>
      </c>
      <c r="G68" s="24" t="s">
        <v>21</v>
      </c>
      <c r="I68" s="38"/>
      <c r="J68" s="37"/>
    </row>
    <row r="69" spans="1:10" x14ac:dyDescent="0.2">
      <c r="A69" s="12" t="s">
        <v>50</v>
      </c>
      <c r="B69" s="62">
        <v>399.84</v>
      </c>
      <c r="C69" s="15" t="s">
        <v>159</v>
      </c>
      <c r="D69" s="19" t="s">
        <v>160</v>
      </c>
      <c r="E69" s="20" t="s">
        <v>152</v>
      </c>
      <c r="F69" s="41" t="s">
        <v>119</v>
      </c>
      <c r="G69" s="24" t="s">
        <v>21</v>
      </c>
    </row>
    <row r="70" spans="1:10" x14ac:dyDescent="0.2">
      <c r="A70" s="12" t="s">
        <v>51</v>
      </c>
      <c r="B70" s="62">
        <v>1424</v>
      </c>
      <c r="C70" s="15" t="s">
        <v>161</v>
      </c>
      <c r="D70" s="19" t="s">
        <v>162</v>
      </c>
      <c r="E70" s="20" t="s">
        <v>152</v>
      </c>
      <c r="F70" s="41" t="s">
        <v>119</v>
      </c>
      <c r="G70" s="24" t="s">
        <v>21</v>
      </c>
    </row>
    <row r="71" spans="1:10" x14ac:dyDescent="0.2">
      <c r="A71" s="12" t="s">
        <v>52</v>
      </c>
      <c r="B71" s="62">
        <v>1426.81</v>
      </c>
      <c r="C71" s="15" t="s">
        <v>226</v>
      </c>
      <c r="D71" s="19" t="s">
        <v>162</v>
      </c>
      <c r="E71" s="20" t="s">
        <v>227</v>
      </c>
      <c r="F71" s="41" t="s">
        <v>119</v>
      </c>
      <c r="G71" s="24" t="s">
        <v>21</v>
      </c>
    </row>
    <row r="72" spans="1:10" x14ac:dyDescent="0.2">
      <c r="A72" s="12" t="s">
        <v>53</v>
      </c>
      <c r="B72" s="62">
        <v>428.4</v>
      </c>
      <c r="C72" s="15" t="s">
        <v>228</v>
      </c>
      <c r="D72" s="19" t="s">
        <v>229</v>
      </c>
      <c r="E72" s="20" t="s">
        <v>222</v>
      </c>
      <c r="F72" s="41" t="s">
        <v>119</v>
      </c>
      <c r="G72" s="24" t="s">
        <v>21</v>
      </c>
    </row>
    <row r="73" spans="1:10" x14ac:dyDescent="0.2">
      <c r="A73" s="12" t="s">
        <v>54</v>
      </c>
      <c r="B73" s="62">
        <v>1199.52</v>
      </c>
      <c r="C73" s="15" t="s">
        <v>159</v>
      </c>
      <c r="D73" s="19" t="s">
        <v>160</v>
      </c>
      <c r="E73" s="20" t="s">
        <v>230</v>
      </c>
      <c r="F73" s="41" t="s">
        <v>119</v>
      </c>
      <c r="G73" s="24" t="s">
        <v>21</v>
      </c>
    </row>
    <row r="74" spans="1:10" ht="16.5" customHeight="1" x14ac:dyDescent="0.2">
      <c r="A74" s="12" t="s">
        <v>55</v>
      </c>
      <c r="B74" s="62">
        <v>3260.6</v>
      </c>
      <c r="C74" s="15" t="s">
        <v>302</v>
      </c>
      <c r="D74" s="19" t="s">
        <v>303</v>
      </c>
      <c r="E74" s="20" t="s">
        <v>230</v>
      </c>
      <c r="F74" s="41" t="s">
        <v>119</v>
      </c>
      <c r="G74" s="24" t="s">
        <v>21</v>
      </c>
    </row>
    <row r="75" spans="1:10" ht="18.75" customHeight="1" x14ac:dyDescent="0.2">
      <c r="A75" s="12" t="s">
        <v>56</v>
      </c>
      <c r="B75" s="62">
        <v>342.72</v>
      </c>
      <c r="C75" s="15" t="s">
        <v>304</v>
      </c>
      <c r="D75" s="19" t="s">
        <v>305</v>
      </c>
      <c r="E75" s="20" t="s">
        <v>230</v>
      </c>
      <c r="F75" s="41" t="s">
        <v>119</v>
      </c>
      <c r="G75" s="24" t="s">
        <v>21</v>
      </c>
    </row>
    <row r="76" spans="1:10" x14ac:dyDescent="0.2">
      <c r="A76" s="12" t="s">
        <v>57</v>
      </c>
      <c r="B76" s="62">
        <v>2302.5500000000002</v>
      </c>
      <c r="C76" s="15" t="s">
        <v>260</v>
      </c>
      <c r="D76" s="19" t="s">
        <v>261</v>
      </c>
      <c r="E76" s="20" t="s">
        <v>262</v>
      </c>
      <c r="F76" s="41" t="s">
        <v>119</v>
      </c>
      <c r="G76" s="24" t="s">
        <v>21</v>
      </c>
    </row>
    <row r="77" spans="1:10" x14ac:dyDescent="0.2">
      <c r="A77" s="12" t="s">
        <v>58</v>
      </c>
      <c r="B77" s="62">
        <v>295.12</v>
      </c>
      <c r="C77" s="15" t="s">
        <v>260</v>
      </c>
      <c r="D77" s="19" t="s">
        <v>261</v>
      </c>
      <c r="E77" s="20" t="s">
        <v>262</v>
      </c>
      <c r="F77" s="41" t="s">
        <v>119</v>
      </c>
      <c r="G77" s="24" t="s">
        <v>21</v>
      </c>
    </row>
    <row r="78" spans="1:10" x14ac:dyDescent="0.2">
      <c r="A78" s="12" t="s">
        <v>59</v>
      </c>
      <c r="B78" s="62">
        <v>1889.61</v>
      </c>
      <c r="C78" s="15" t="s">
        <v>260</v>
      </c>
      <c r="D78" s="19" t="s">
        <v>261</v>
      </c>
      <c r="E78" s="20" t="s">
        <v>262</v>
      </c>
      <c r="F78" s="41" t="s">
        <v>119</v>
      </c>
      <c r="G78" s="24" t="s">
        <v>21</v>
      </c>
    </row>
    <row r="79" spans="1:10" x14ac:dyDescent="0.2">
      <c r="A79" s="12" t="s">
        <v>60</v>
      </c>
      <c r="B79" s="62">
        <v>18328.259999999998</v>
      </c>
      <c r="C79" s="15" t="s">
        <v>267</v>
      </c>
      <c r="D79" s="19" t="s">
        <v>261</v>
      </c>
      <c r="E79" s="20" t="s">
        <v>262</v>
      </c>
      <c r="F79" s="41" t="s">
        <v>119</v>
      </c>
      <c r="G79" s="24" t="s">
        <v>21</v>
      </c>
    </row>
    <row r="80" spans="1:10" x14ac:dyDescent="0.2">
      <c r="A80" s="12" t="s">
        <v>61</v>
      </c>
      <c r="B80" s="62">
        <v>279.92</v>
      </c>
      <c r="C80" s="15" t="s">
        <v>268</v>
      </c>
      <c r="D80" s="19" t="s">
        <v>269</v>
      </c>
      <c r="E80" s="20" t="s">
        <v>262</v>
      </c>
      <c r="F80" s="41" t="s">
        <v>119</v>
      </c>
      <c r="G80" s="24" t="s">
        <v>21</v>
      </c>
    </row>
    <row r="81" spans="1:7" x14ac:dyDescent="0.2">
      <c r="A81" s="12" t="s">
        <v>62</v>
      </c>
      <c r="B81" s="62">
        <v>559.84</v>
      </c>
      <c r="C81" s="15" t="s">
        <v>268</v>
      </c>
      <c r="D81" s="19" t="s">
        <v>269</v>
      </c>
      <c r="E81" s="20" t="s">
        <v>262</v>
      </c>
      <c r="F81" s="41" t="s">
        <v>119</v>
      </c>
      <c r="G81" s="24" t="s">
        <v>21</v>
      </c>
    </row>
    <row r="82" spans="1:7" x14ac:dyDescent="0.2">
      <c r="A82" s="12" t="s">
        <v>63</v>
      </c>
      <c r="B82" s="62">
        <v>638.59</v>
      </c>
      <c r="C82" s="15" t="s">
        <v>159</v>
      </c>
      <c r="D82" s="19" t="s">
        <v>271</v>
      </c>
      <c r="E82" s="20" t="s">
        <v>262</v>
      </c>
      <c r="F82" s="41" t="s">
        <v>119</v>
      </c>
      <c r="G82" s="24" t="s">
        <v>21</v>
      </c>
    </row>
    <row r="83" spans="1:7" x14ac:dyDescent="0.2">
      <c r="A83" s="12" t="s">
        <v>64</v>
      </c>
      <c r="B83" s="62">
        <v>5355</v>
      </c>
      <c r="C83" s="15" t="s">
        <v>21</v>
      </c>
      <c r="D83" s="19" t="s">
        <v>120</v>
      </c>
      <c r="E83" s="20" t="s">
        <v>121</v>
      </c>
      <c r="F83" s="41">
        <v>20.13</v>
      </c>
      <c r="G83" s="24" t="s">
        <v>21</v>
      </c>
    </row>
    <row r="84" spans="1:7" x14ac:dyDescent="0.2">
      <c r="A84" s="12" t="s">
        <v>66</v>
      </c>
      <c r="B84" s="62">
        <v>5355</v>
      </c>
      <c r="C84" s="15" t="s">
        <v>21</v>
      </c>
      <c r="D84" s="19" t="s">
        <v>120</v>
      </c>
      <c r="E84" s="20" t="s">
        <v>121</v>
      </c>
      <c r="F84" s="41">
        <v>20.13</v>
      </c>
      <c r="G84" s="24" t="s">
        <v>21</v>
      </c>
    </row>
    <row r="85" spans="1:7" x14ac:dyDescent="0.2">
      <c r="A85" s="12" t="s">
        <v>67</v>
      </c>
      <c r="B85" s="62">
        <v>1890</v>
      </c>
      <c r="C85" s="15" t="s">
        <v>129</v>
      </c>
      <c r="D85" s="19" t="s">
        <v>130</v>
      </c>
      <c r="E85" s="20" t="s">
        <v>121</v>
      </c>
      <c r="F85" s="41">
        <v>20.13</v>
      </c>
      <c r="G85" s="24" t="s">
        <v>21</v>
      </c>
    </row>
    <row r="86" spans="1:7" x14ac:dyDescent="0.2">
      <c r="A86" s="12" t="s">
        <v>68</v>
      </c>
      <c r="B86" s="62">
        <v>1097.19</v>
      </c>
      <c r="C86" s="15" t="s">
        <v>124</v>
      </c>
      <c r="D86" s="19" t="s">
        <v>101</v>
      </c>
      <c r="E86" s="20" t="s">
        <v>121</v>
      </c>
      <c r="F86" s="41" t="s">
        <v>102</v>
      </c>
      <c r="G86" s="24" t="s">
        <v>21</v>
      </c>
    </row>
    <row r="87" spans="1:7" x14ac:dyDescent="0.2">
      <c r="A87" s="12" t="s">
        <v>69</v>
      </c>
      <c r="B87" s="62">
        <v>4320</v>
      </c>
      <c r="C87" s="15" t="s">
        <v>148</v>
      </c>
      <c r="D87" s="19" t="s">
        <v>149</v>
      </c>
      <c r="E87" s="20" t="s">
        <v>139</v>
      </c>
      <c r="F87" s="41" t="s">
        <v>102</v>
      </c>
      <c r="G87" s="24" t="s">
        <v>21</v>
      </c>
    </row>
    <row r="88" spans="1:7" x14ac:dyDescent="0.2">
      <c r="A88" s="12" t="s">
        <v>70</v>
      </c>
      <c r="B88" s="62">
        <v>471.12</v>
      </c>
      <c r="C88" s="15" t="s">
        <v>183</v>
      </c>
      <c r="D88" s="19" t="s">
        <v>264</v>
      </c>
      <c r="E88" s="20" t="s">
        <v>167</v>
      </c>
      <c r="F88" s="41" t="s">
        <v>102</v>
      </c>
      <c r="G88" s="24" t="s">
        <v>21</v>
      </c>
    </row>
    <row r="89" spans="1:7" x14ac:dyDescent="0.2">
      <c r="A89" s="12" t="s">
        <v>71</v>
      </c>
      <c r="B89" s="62">
        <v>520.15</v>
      </c>
      <c r="C89" s="15" t="s">
        <v>183</v>
      </c>
      <c r="D89" s="19" t="s">
        <v>295</v>
      </c>
      <c r="E89" s="20" t="s">
        <v>167</v>
      </c>
      <c r="F89" s="41" t="s">
        <v>102</v>
      </c>
      <c r="G89" s="24" t="s">
        <v>21</v>
      </c>
    </row>
    <row r="90" spans="1:7" x14ac:dyDescent="0.2">
      <c r="A90" s="12" t="s">
        <v>72</v>
      </c>
      <c r="B90" s="62">
        <v>1334.03</v>
      </c>
      <c r="C90" s="15" t="s">
        <v>183</v>
      </c>
      <c r="D90" s="19" t="s">
        <v>296</v>
      </c>
      <c r="E90" s="20" t="s">
        <v>167</v>
      </c>
      <c r="F90" s="41" t="s">
        <v>102</v>
      </c>
      <c r="G90" s="24" t="s">
        <v>21</v>
      </c>
    </row>
    <row r="91" spans="1:7" x14ac:dyDescent="0.2">
      <c r="A91" s="12" t="s">
        <v>73</v>
      </c>
      <c r="B91" s="62">
        <v>3319.23</v>
      </c>
      <c r="C91" s="15" t="s">
        <v>183</v>
      </c>
      <c r="D91" s="19" t="s">
        <v>264</v>
      </c>
      <c r="E91" s="63" t="s">
        <v>167</v>
      </c>
      <c r="F91" s="41" t="s">
        <v>102</v>
      </c>
      <c r="G91" s="24" t="s">
        <v>21</v>
      </c>
    </row>
    <row r="92" spans="1:7" x14ac:dyDescent="0.2">
      <c r="A92" s="12" t="s">
        <v>74</v>
      </c>
      <c r="B92" s="62">
        <v>81487.179999999993</v>
      </c>
      <c r="C92" s="15" t="s">
        <v>163</v>
      </c>
      <c r="D92" s="19" t="s">
        <v>180</v>
      </c>
      <c r="E92" s="20" t="s">
        <v>174</v>
      </c>
      <c r="F92" s="41" t="s">
        <v>102</v>
      </c>
      <c r="G92" s="24" t="s">
        <v>21</v>
      </c>
    </row>
    <row r="93" spans="1:7" x14ac:dyDescent="0.2">
      <c r="A93" s="12" t="s">
        <v>75</v>
      </c>
      <c r="B93" s="62">
        <v>891.27</v>
      </c>
      <c r="C93" s="15" t="s">
        <v>183</v>
      </c>
      <c r="D93" s="19" t="s">
        <v>184</v>
      </c>
      <c r="E93" s="20" t="s">
        <v>185</v>
      </c>
      <c r="F93" s="41" t="s">
        <v>102</v>
      </c>
      <c r="G93" s="24" t="s">
        <v>21</v>
      </c>
    </row>
    <row r="94" spans="1:7" x14ac:dyDescent="0.2">
      <c r="A94" s="12" t="s">
        <v>76</v>
      </c>
      <c r="B94" s="62">
        <v>1036.3900000000001</v>
      </c>
      <c r="C94" s="15" t="s">
        <v>183</v>
      </c>
      <c r="D94" s="19" t="s">
        <v>184</v>
      </c>
      <c r="E94" s="20" t="s">
        <v>185</v>
      </c>
      <c r="F94" s="41" t="s">
        <v>102</v>
      </c>
      <c r="G94" s="24" t="s">
        <v>21</v>
      </c>
    </row>
    <row r="95" spans="1:7" x14ac:dyDescent="0.2">
      <c r="A95" s="12" t="s">
        <v>77</v>
      </c>
      <c r="B95" s="62">
        <v>10411.9</v>
      </c>
      <c r="C95" s="15" t="s">
        <v>196</v>
      </c>
      <c r="D95" s="19" t="s">
        <v>197</v>
      </c>
      <c r="E95" s="20" t="s">
        <v>185</v>
      </c>
      <c r="F95" s="41" t="s">
        <v>102</v>
      </c>
      <c r="G95" s="24" t="s">
        <v>21</v>
      </c>
    </row>
    <row r="96" spans="1:7" x14ac:dyDescent="0.2">
      <c r="A96" s="12" t="s">
        <v>78</v>
      </c>
      <c r="B96" s="62">
        <v>113.05</v>
      </c>
      <c r="C96" s="15" t="s">
        <v>204</v>
      </c>
      <c r="D96" s="19" t="s">
        <v>205</v>
      </c>
      <c r="E96" s="20" t="s">
        <v>198</v>
      </c>
      <c r="F96" s="41" t="s">
        <v>102</v>
      </c>
      <c r="G96" s="24" t="s">
        <v>21</v>
      </c>
    </row>
    <row r="97" spans="1:7" x14ac:dyDescent="0.2">
      <c r="A97" s="12" t="s">
        <v>79</v>
      </c>
      <c r="B97" s="62">
        <v>551.87</v>
      </c>
      <c r="C97" s="15" t="s">
        <v>100</v>
      </c>
      <c r="D97" s="19" t="s">
        <v>184</v>
      </c>
      <c r="E97" s="20" t="s">
        <v>213</v>
      </c>
      <c r="F97" s="41" t="s">
        <v>102</v>
      </c>
      <c r="G97" s="24" t="s">
        <v>21</v>
      </c>
    </row>
    <row r="98" spans="1:7" x14ac:dyDescent="0.2">
      <c r="A98" s="12" t="s">
        <v>80</v>
      </c>
      <c r="B98" s="62">
        <v>1071</v>
      </c>
      <c r="C98" s="15" t="s">
        <v>233</v>
      </c>
      <c r="D98" s="19" t="s">
        <v>234</v>
      </c>
      <c r="E98" s="20" t="s">
        <v>230</v>
      </c>
      <c r="F98" s="41" t="s">
        <v>102</v>
      </c>
      <c r="G98" s="24" t="s">
        <v>21</v>
      </c>
    </row>
    <row r="99" spans="1:7" x14ac:dyDescent="0.2">
      <c r="A99" s="12" t="s">
        <v>81</v>
      </c>
      <c r="B99" s="62">
        <v>2975</v>
      </c>
      <c r="C99" s="15" t="s">
        <v>187</v>
      </c>
      <c r="D99" s="19" t="s">
        <v>240</v>
      </c>
      <c r="E99" s="20" t="s">
        <v>230</v>
      </c>
      <c r="F99" s="41" t="s">
        <v>102</v>
      </c>
      <c r="G99" s="24" t="s">
        <v>21</v>
      </c>
    </row>
    <row r="100" spans="1:7" x14ac:dyDescent="0.2">
      <c r="A100" s="12" t="s">
        <v>82</v>
      </c>
      <c r="B100" s="62">
        <v>2042.02</v>
      </c>
      <c r="C100" s="15" t="s">
        <v>245</v>
      </c>
      <c r="D100" s="19" t="s">
        <v>246</v>
      </c>
      <c r="E100" s="20" t="s">
        <v>247</v>
      </c>
      <c r="F100" s="41" t="s">
        <v>102</v>
      </c>
      <c r="G100" s="24" t="s">
        <v>21</v>
      </c>
    </row>
    <row r="101" spans="1:7" x14ac:dyDescent="0.2">
      <c r="A101" s="12" t="s">
        <v>83</v>
      </c>
      <c r="B101" s="62">
        <v>1425.99</v>
      </c>
      <c r="C101" s="15" t="s">
        <v>245</v>
      </c>
      <c r="D101" s="19" t="s">
        <v>248</v>
      </c>
      <c r="E101" s="20" t="s">
        <v>247</v>
      </c>
      <c r="F101" s="41" t="s">
        <v>102</v>
      </c>
      <c r="G101" s="24" t="s">
        <v>21</v>
      </c>
    </row>
    <row r="102" spans="1:7" x14ac:dyDescent="0.2">
      <c r="A102" s="12" t="s">
        <v>84</v>
      </c>
      <c r="B102" s="62">
        <v>7140</v>
      </c>
      <c r="C102" s="15" t="s">
        <v>257</v>
      </c>
      <c r="D102" s="19" t="s">
        <v>258</v>
      </c>
      <c r="E102" s="20" t="s">
        <v>247</v>
      </c>
      <c r="F102" s="41" t="s">
        <v>102</v>
      </c>
      <c r="G102" s="24" t="s">
        <v>21</v>
      </c>
    </row>
    <row r="103" spans="1:7" x14ac:dyDescent="0.2">
      <c r="A103" s="12" t="s">
        <v>85</v>
      </c>
      <c r="B103" s="62">
        <v>2975</v>
      </c>
      <c r="C103" s="15" t="s">
        <v>187</v>
      </c>
      <c r="D103" s="19" t="s">
        <v>240</v>
      </c>
      <c r="E103" s="20" t="s">
        <v>247</v>
      </c>
      <c r="F103" s="41" t="s">
        <v>102</v>
      </c>
      <c r="G103" s="24" t="s">
        <v>21</v>
      </c>
    </row>
    <row r="104" spans="1:7" x14ac:dyDescent="0.2">
      <c r="A104" s="12" t="s">
        <v>86</v>
      </c>
      <c r="B104" s="62">
        <v>677.76</v>
      </c>
      <c r="C104" s="15" t="s">
        <v>183</v>
      </c>
      <c r="D104" s="19" t="s">
        <v>264</v>
      </c>
      <c r="E104" s="20" t="s">
        <v>247</v>
      </c>
      <c r="F104" s="41" t="s">
        <v>102</v>
      </c>
      <c r="G104" s="24" t="s">
        <v>21</v>
      </c>
    </row>
    <row r="105" spans="1:7" x14ac:dyDescent="0.2">
      <c r="A105" s="12" t="s">
        <v>87</v>
      </c>
      <c r="B105" s="62">
        <v>674</v>
      </c>
      <c r="C105" s="15" t="s">
        <v>183</v>
      </c>
      <c r="D105" s="19" t="s">
        <v>264</v>
      </c>
      <c r="E105" s="20" t="s">
        <v>247</v>
      </c>
      <c r="F105" s="41" t="s">
        <v>102</v>
      </c>
      <c r="G105" s="24" t="s">
        <v>21</v>
      </c>
    </row>
    <row r="106" spans="1:7" x14ac:dyDescent="0.2">
      <c r="A106" s="12" t="s">
        <v>88</v>
      </c>
      <c r="B106" s="62">
        <v>2930.9</v>
      </c>
      <c r="C106" s="15" t="s">
        <v>183</v>
      </c>
      <c r="D106" s="19" t="s">
        <v>264</v>
      </c>
      <c r="E106" s="20" t="s">
        <v>247</v>
      </c>
      <c r="F106" s="41" t="s">
        <v>102</v>
      </c>
      <c r="G106" s="24" t="s">
        <v>21</v>
      </c>
    </row>
    <row r="107" spans="1:7" x14ac:dyDescent="0.2">
      <c r="A107" s="12" t="s">
        <v>89</v>
      </c>
      <c r="B107" s="62">
        <v>2802.07</v>
      </c>
      <c r="C107" s="15" t="s">
        <v>183</v>
      </c>
      <c r="D107" s="19" t="s">
        <v>264</v>
      </c>
      <c r="E107" s="20" t="s">
        <v>247</v>
      </c>
      <c r="F107" s="41" t="s">
        <v>102</v>
      </c>
      <c r="G107" s="24" t="s">
        <v>21</v>
      </c>
    </row>
    <row r="108" spans="1:7" x14ac:dyDescent="0.2">
      <c r="A108" s="12" t="s">
        <v>90</v>
      </c>
      <c r="B108" s="62">
        <v>15255.61</v>
      </c>
      <c r="C108" s="15" t="s">
        <v>183</v>
      </c>
      <c r="D108" s="19" t="s">
        <v>264</v>
      </c>
      <c r="E108" s="20" t="s">
        <v>247</v>
      </c>
      <c r="F108" s="41" t="s">
        <v>102</v>
      </c>
      <c r="G108" s="24" t="s">
        <v>21</v>
      </c>
    </row>
    <row r="109" spans="1:7" x14ac:dyDescent="0.2">
      <c r="A109" s="12" t="s">
        <v>91</v>
      </c>
      <c r="B109" s="62">
        <v>2784.9</v>
      </c>
      <c r="C109" s="15" t="s">
        <v>183</v>
      </c>
      <c r="D109" s="19" t="s">
        <v>264</v>
      </c>
      <c r="E109" s="20" t="s">
        <v>247</v>
      </c>
      <c r="F109" s="41" t="s">
        <v>102</v>
      </c>
      <c r="G109" s="24" t="s">
        <v>21</v>
      </c>
    </row>
    <row r="110" spans="1:7" x14ac:dyDescent="0.2">
      <c r="A110" s="12" t="s">
        <v>92</v>
      </c>
      <c r="B110" s="62">
        <v>2874.39</v>
      </c>
      <c r="C110" s="15" t="s">
        <v>183</v>
      </c>
      <c r="D110" s="19" t="s">
        <v>264</v>
      </c>
      <c r="E110" s="20" t="s">
        <v>247</v>
      </c>
      <c r="F110" s="41" t="s">
        <v>102</v>
      </c>
      <c r="G110" s="24" t="s">
        <v>21</v>
      </c>
    </row>
    <row r="111" spans="1:7" x14ac:dyDescent="0.2">
      <c r="A111" s="12" t="s">
        <v>93</v>
      </c>
      <c r="B111" s="62">
        <v>2816.63</v>
      </c>
      <c r="C111" s="15" t="s">
        <v>183</v>
      </c>
      <c r="D111" s="19" t="s">
        <v>264</v>
      </c>
      <c r="E111" s="20" t="s">
        <v>247</v>
      </c>
      <c r="F111" s="41" t="s">
        <v>102</v>
      </c>
      <c r="G111" s="24" t="s">
        <v>21</v>
      </c>
    </row>
    <row r="112" spans="1:7" x14ac:dyDescent="0.2">
      <c r="A112" s="12" t="s">
        <v>94</v>
      </c>
      <c r="B112" s="62">
        <v>529.61</v>
      </c>
      <c r="C112" s="15" t="s">
        <v>183</v>
      </c>
      <c r="D112" s="19" t="s">
        <v>264</v>
      </c>
      <c r="E112" s="20" t="s">
        <v>247</v>
      </c>
      <c r="F112" s="41" t="s">
        <v>102</v>
      </c>
      <c r="G112" s="24" t="s">
        <v>21</v>
      </c>
    </row>
    <row r="113" spans="1:7" x14ac:dyDescent="0.2">
      <c r="A113" s="12" t="s">
        <v>95</v>
      </c>
      <c r="B113" s="62">
        <v>3221.45</v>
      </c>
      <c r="C113" s="15" t="s">
        <v>183</v>
      </c>
      <c r="D113" s="19" t="s">
        <v>264</v>
      </c>
      <c r="E113" s="20" t="s">
        <v>247</v>
      </c>
      <c r="F113" s="41" t="s">
        <v>102</v>
      </c>
      <c r="G113" s="24" t="s">
        <v>21</v>
      </c>
    </row>
    <row r="114" spans="1:7" x14ac:dyDescent="0.2">
      <c r="A114" s="12" t="s">
        <v>109</v>
      </c>
      <c r="B114" s="62">
        <v>1097.19</v>
      </c>
      <c r="C114" s="15" t="s">
        <v>100</v>
      </c>
      <c r="D114" s="19" t="s">
        <v>264</v>
      </c>
      <c r="E114" s="20" t="s">
        <v>247</v>
      </c>
      <c r="F114" s="41" t="s">
        <v>102</v>
      </c>
      <c r="G114" s="24" t="s">
        <v>21</v>
      </c>
    </row>
    <row r="115" spans="1:7" x14ac:dyDescent="0.2">
      <c r="A115" s="12" t="s">
        <v>110</v>
      </c>
      <c r="B115" s="62">
        <v>532.73</v>
      </c>
      <c r="C115" s="15" t="s">
        <v>183</v>
      </c>
      <c r="D115" s="19" t="s">
        <v>264</v>
      </c>
      <c r="E115" s="20" t="s">
        <v>247</v>
      </c>
      <c r="F115" s="41" t="s">
        <v>102</v>
      </c>
      <c r="G115" s="24" t="s">
        <v>21</v>
      </c>
    </row>
    <row r="116" spans="1:7" x14ac:dyDescent="0.2">
      <c r="A116" s="12" t="s">
        <v>111</v>
      </c>
      <c r="B116" s="62">
        <v>2810.78</v>
      </c>
      <c r="C116" s="15" t="s">
        <v>125</v>
      </c>
      <c r="D116" s="19" t="s">
        <v>123</v>
      </c>
      <c r="E116" s="20" t="s">
        <v>121</v>
      </c>
      <c r="F116" s="41" t="s">
        <v>126</v>
      </c>
      <c r="G116" s="24" t="s">
        <v>21</v>
      </c>
    </row>
    <row r="117" spans="1:7" x14ac:dyDescent="0.2">
      <c r="A117" s="12" t="s">
        <v>112</v>
      </c>
      <c r="B117" s="62">
        <v>2857.32</v>
      </c>
      <c r="C117" s="15" t="s">
        <v>125</v>
      </c>
      <c r="D117" s="19" t="s">
        <v>123</v>
      </c>
      <c r="E117" s="20" t="s">
        <v>121</v>
      </c>
      <c r="F117" s="41" t="s">
        <v>126</v>
      </c>
      <c r="G117" s="24" t="s">
        <v>21</v>
      </c>
    </row>
    <row r="118" spans="1:7" x14ac:dyDescent="0.2">
      <c r="A118" s="12" t="s">
        <v>113</v>
      </c>
      <c r="B118" s="62">
        <v>500</v>
      </c>
      <c r="C118" s="15" t="s">
        <v>21</v>
      </c>
      <c r="D118" s="19" t="s">
        <v>132</v>
      </c>
      <c r="E118" s="20" t="s">
        <v>121</v>
      </c>
      <c r="F118" s="41" t="s">
        <v>126</v>
      </c>
      <c r="G118" s="24" t="s">
        <v>21</v>
      </c>
    </row>
    <row r="119" spans="1:7" x14ac:dyDescent="0.2">
      <c r="A119" s="12" t="s">
        <v>114</v>
      </c>
      <c r="B119" s="62">
        <v>5133.6000000000004</v>
      </c>
      <c r="C119" s="15" t="s">
        <v>312</v>
      </c>
      <c r="D119" s="19" t="s">
        <v>313</v>
      </c>
      <c r="E119" s="20" t="s">
        <v>167</v>
      </c>
      <c r="F119" s="41" t="s">
        <v>126</v>
      </c>
      <c r="G119" s="24" t="s">
        <v>21</v>
      </c>
    </row>
    <row r="120" spans="1:7" x14ac:dyDescent="0.2">
      <c r="A120" s="12" t="s">
        <v>115</v>
      </c>
      <c r="B120" s="62">
        <v>1206.82</v>
      </c>
      <c r="C120" s="15" t="s">
        <v>190</v>
      </c>
      <c r="D120" s="19" t="s">
        <v>123</v>
      </c>
      <c r="E120" s="20" t="s">
        <v>198</v>
      </c>
      <c r="F120" s="41" t="s">
        <v>126</v>
      </c>
      <c r="G120" s="24" t="s">
        <v>21</v>
      </c>
    </row>
    <row r="121" spans="1:7" x14ac:dyDescent="0.2">
      <c r="A121" s="12" t="s">
        <v>127</v>
      </c>
      <c r="B121" s="62">
        <v>-6413.61</v>
      </c>
      <c r="C121" s="15" t="s">
        <v>21</v>
      </c>
      <c r="D121" s="19" t="s">
        <v>314</v>
      </c>
      <c r="E121" s="20" t="s">
        <v>222</v>
      </c>
      <c r="F121" s="41" t="s">
        <v>126</v>
      </c>
      <c r="G121" s="24" t="s">
        <v>21</v>
      </c>
    </row>
    <row r="122" spans="1:7" x14ac:dyDescent="0.2">
      <c r="A122" s="12" t="s">
        <v>128</v>
      </c>
      <c r="B122" s="67">
        <v>1303.05</v>
      </c>
      <c r="C122" s="15" t="s">
        <v>134</v>
      </c>
      <c r="D122" s="19" t="s">
        <v>135</v>
      </c>
      <c r="E122" s="20" t="s">
        <v>121</v>
      </c>
      <c r="F122" s="41" t="s">
        <v>136</v>
      </c>
      <c r="G122" s="24" t="s">
        <v>21</v>
      </c>
    </row>
    <row r="123" spans="1:7" x14ac:dyDescent="0.2">
      <c r="A123" s="12" t="s">
        <v>131</v>
      </c>
      <c r="B123" s="67">
        <v>6854.4</v>
      </c>
      <c r="C123" s="15" t="s">
        <v>137</v>
      </c>
      <c r="D123" s="19" t="s">
        <v>135</v>
      </c>
      <c r="E123" s="23" t="s">
        <v>121</v>
      </c>
      <c r="F123" s="41" t="s">
        <v>136</v>
      </c>
      <c r="G123" s="24" t="s">
        <v>21</v>
      </c>
    </row>
    <row r="124" spans="1:7" x14ac:dyDescent="0.2">
      <c r="A124" s="12" t="s">
        <v>249</v>
      </c>
      <c r="B124" s="66">
        <v>4879</v>
      </c>
      <c r="C124" s="15" t="s">
        <v>137</v>
      </c>
      <c r="D124" s="21" t="s">
        <v>135</v>
      </c>
      <c r="E124" s="22" t="s">
        <v>121</v>
      </c>
      <c r="F124" s="42" t="s">
        <v>136</v>
      </c>
      <c r="G124" s="24" t="s">
        <v>21</v>
      </c>
    </row>
    <row r="125" spans="1:7" x14ac:dyDescent="0.2">
      <c r="A125" s="12" t="s">
        <v>250</v>
      </c>
      <c r="B125" s="66">
        <v>79131.429999999993</v>
      </c>
      <c r="C125" s="15" t="s">
        <v>153</v>
      </c>
      <c r="D125" s="21" t="s">
        <v>135</v>
      </c>
      <c r="E125" s="22" t="s">
        <v>152</v>
      </c>
      <c r="F125" s="42" t="s">
        <v>136</v>
      </c>
      <c r="G125" s="24" t="s">
        <v>21</v>
      </c>
    </row>
    <row r="126" spans="1:7" x14ac:dyDescent="0.2">
      <c r="A126" s="12" t="s">
        <v>251</v>
      </c>
      <c r="B126" s="66">
        <v>47731.4</v>
      </c>
      <c r="C126" s="15" t="s">
        <v>186</v>
      </c>
      <c r="D126" s="21" t="s">
        <v>135</v>
      </c>
      <c r="E126" s="22" t="s">
        <v>198</v>
      </c>
      <c r="F126" s="42" t="s">
        <v>136</v>
      </c>
      <c r="G126" s="24" t="s">
        <v>21</v>
      </c>
    </row>
    <row r="127" spans="1:7" x14ac:dyDescent="0.2">
      <c r="A127" s="12" t="s">
        <v>252</v>
      </c>
      <c r="B127" s="66">
        <v>9312.94</v>
      </c>
      <c r="C127" s="15" t="s">
        <v>137</v>
      </c>
      <c r="D127" s="21" t="s">
        <v>135</v>
      </c>
      <c r="E127" s="22" t="s">
        <v>247</v>
      </c>
      <c r="F127" s="42" t="s">
        <v>136</v>
      </c>
      <c r="G127" s="24" t="s">
        <v>21</v>
      </c>
    </row>
    <row r="128" spans="1:7" x14ac:dyDescent="0.2">
      <c r="A128" s="12" t="s">
        <v>253</v>
      </c>
      <c r="B128" s="66">
        <v>19492.2</v>
      </c>
      <c r="C128" s="15" t="s">
        <v>137</v>
      </c>
      <c r="D128" s="21" t="s">
        <v>135</v>
      </c>
      <c r="E128" s="22" t="s">
        <v>247</v>
      </c>
      <c r="F128" s="42" t="s">
        <v>136</v>
      </c>
      <c r="G128" s="24" t="s">
        <v>21</v>
      </c>
    </row>
    <row r="129" spans="1:8" x14ac:dyDescent="0.2">
      <c r="A129" s="12" t="s">
        <v>254</v>
      </c>
      <c r="B129" s="66">
        <v>714</v>
      </c>
      <c r="C129" s="15" t="s">
        <v>137</v>
      </c>
      <c r="D129" s="21" t="s">
        <v>135</v>
      </c>
      <c r="E129" s="22" t="s">
        <v>247</v>
      </c>
      <c r="F129" s="42" t="s">
        <v>136</v>
      </c>
      <c r="G129" s="24" t="s">
        <v>21</v>
      </c>
    </row>
    <row r="130" spans="1:8" x14ac:dyDescent="0.2">
      <c r="A130" s="12" t="s">
        <v>255</v>
      </c>
      <c r="B130" s="66">
        <v>41560.75</v>
      </c>
      <c r="C130" s="15" t="s">
        <v>137</v>
      </c>
      <c r="D130" s="21" t="s">
        <v>135</v>
      </c>
      <c r="E130" s="22" t="s">
        <v>247</v>
      </c>
      <c r="F130" s="42" t="s">
        <v>136</v>
      </c>
      <c r="G130" s="24" t="s">
        <v>21</v>
      </c>
    </row>
    <row r="131" spans="1:8" x14ac:dyDescent="0.2">
      <c r="A131" s="12" t="s">
        <v>256</v>
      </c>
      <c r="B131" s="66">
        <v>457.32</v>
      </c>
      <c r="C131" s="15" t="s">
        <v>259</v>
      </c>
      <c r="D131" s="21" t="s">
        <v>135</v>
      </c>
      <c r="E131" s="22" t="s">
        <v>247</v>
      </c>
      <c r="F131" s="42" t="s">
        <v>136</v>
      </c>
      <c r="G131" s="24" t="s">
        <v>21</v>
      </c>
    </row>
    <row r="132" spans="1:8" x14ac:dyDescent="0.2">
      <c r="A132" s="12" t="s">
        <v>272</v>
      </c>
      <c r="B132" s="66">
        <v>49930.32</v>
      </c>
      <c r="C132" s="15" t="s">
        <v>265</v>
      </c>
      <c r="D132" s="21" t="s">
        <v>266</v>
      </c>
      <c r="E132" s="22" t="s">
        <v>247</v>
      </c>
      <c r="F132" s="42" t="s">
        <v>136</v>
      </c>
      <c r="G132" s="24" t="s">
        <v>21</v>
      </c>
    </row>
    <row r="133" spans="1:8" x14ac:dyDescent="0.2">
      <c r="A133" s="12" t="s">
        <v>273</v>
      </c>
      <c r="B133" s="66">
        <v>130</v>
      </c>
      <c r="C133" s="15" t="s">
        <v>21</v>
      </c>
      <c r="D133" s="21" t="s">
        <v>97</v>
      </c>
      <c r="E133" s="22" t="s">
        <v>96</v>
      </c>
      <c r="F133" s="42" t="s">
        <v>65</v>
      </c>
      <c r="G133" s="24" t="s">
        <v>21</v>
      </c>
    </row>
    <row r="134" spans="1:8" ht="14.25" customHeight="1" x14ac:dyDescent="0.2">
      <c r="A134" s="12" t="s">
        <v>274</v>
      </c>
      <c r="B134" s="66">
        <v>-0.04</v>
      </c>
      <c r="C134" s="15" t="s">
        <v>21</v>
      </c>
      <c r="D134" s="21" t="s">
        <v>147</v>
      </c>
      <c r="E134" s="22" t="s">
        <v>139</v>
      </c>
      <c r="F134" s="42" t="s">
        <v>65</v>
      </c>
      <c r="G134" s="24" t="s">
        <v>21</v>
      </c>
      <c r="H134" t="s">
        <v>146</v>
      </c>
    </row>
    <row r="135" spans="1:8" ht="14.25" customHeight="1" x14ac:dyDescent="0.2">
      <c r="A135" s="12" t="s">
        <v>275</v>
      </c>
      <c r="B135" s="67">
        <v>79723.58</v>
      </c>
      <c r="C135" s="15" t="s">
        <v>163</v>
      </c>
      <c r="D135" s="19" t="s">
        <v>164</v>
      </c>
      <c r="E135" s="23" t="s">
        <v>152</v>
      </c>
      <c r="F135" s="42" t="s">
        <v>65</v>
      </c>
      <c r="G135" s="24" t="s">
        <v>21</v>
      </c>
    </row>
    <row r="136" spans="1:8" x14ac:dyDescent="0.2">
      <c r="A136" s="12" t="s">
        <v>276</v>
      </c>
      <c r="B136" s="67">
        <v>12586</v>
      </c>
      <c r="C136" s="15" t="s">
        <v>181</v>
      </c>
      <c r="D136" s="19" t="s">
        <v>182</v>
      </c>
      <c r="E136" s="23" t="s">
        <v>172</v>
      </c>
      <c r="F136" s="42" t="s">
        <v>65</v>
      </c>
      <c r="G136" s="24" t="s">
        <v>21</v>
      </c>
    </row>
    <row r="137" spans="1:8" x14ac:dyDescent="0.2">
      <c r="A137" s="12" t="s">
        <v>277</v>
      </c>
      <c r="B137" s="67">
        <v>81652.350000000006</v>
      </c>
      <c r="C137" s="15" t="s">
        <v>163</v>
      </c>
      <c r="D137" s="19" t="s">
        <v>164</v>
      </c>
      <c r="E137" s="23" t="s">
        <v>174</v>
      </c>
      <c r="F137" s="42" t="s">
        <v>65</v>
      </c>
      <c r="G137" s="24" t="s">
        <v>21</v>
      </c>
    </row>
    <row r="138" spans="1:8" x14ac:dyDescent="0.2">
      <c r="A138" s="12" t="s">
        <v>278</v>
      </c>
      <c r="B138" s="67">
        <v>48.01</v>
      </c>
      <c r="C138" s="15" t="s">
        <v>163</v>
      </c>
      <c r="D138" s="19" t="s">
        <v>179</v>
      </c>
      <c r="E138" s="23" t="s">
        <v>174</v>
      </c>
      <c r="F138" s="42" t="s">
        <v>65</v>
      </c>
      <c r="G138" s="24" t="s">
        <v>21</v>
      </c>
    </row>
    <row r="139" spans="1:8" x14ac:dyDescent="0.2">
      <c r="A139" s="12" t="s">
        <v>279</v>
      </c>
      <c r="B139" s="67">
        <v>110.05</v>
      </c>
      <c r="C139" s="15" t="s">
        <v>190</v>
      </c>
      <c r="D139" s="19" t="s">
        <v>191</v>
      </c>
      <c r="E139" s="23" t="s">
        <v>185</v>
      </c>
      <c r="F139" s="42" t="s">
        <v>65</v>
      </c>
      <c r="G139" s="24" t="s">
        <v>21</v>
      </c>
    </row>
    <row r="140" spans="1:8" x14ac:dyDescent="0.2">
      <c r="A140" s="12" t="s">
        <v>280</v>
      </c>
      <c r="B140" s="67">
        <v>64</v>
      </c>
      <c r="C140" s="15" t="s">
        <v>125</v>
      </c>
      <c r="D140" s="19" t="s">
        <v>191</v>
      </c>
      <c r="E140" s="23" t="s">
        <v>213</v>
      </c>
      <c r="F140" s="42" t="s">
        <v>65</v>
      </c>
      <c r="G140" s="24" t="s">
        <v>21</v>
      </c>
    </row>
    <row r="141" spans="1:8" x14ac:dyDescent="0.2">
      <c r="A141" s="12" t="s">
        <v>281</v>
      </c>
      <c r="B141" s="67">
        <v>-795.82</v>
      </c>
      <c r="C141" s="15" t="s">
        <v>21</v>
      </c>
      <c r="D141" s="19" t="s">
        <v>318</v>
      </c>
      <c r="E141" s="23" t="s">
        <v>222</v>
      </c>
      <c r="F141" s="42" t="s">
        <v>65</v>
      </c>
      <c r="G141" s="24" t="s">
        <v>21</v>
      </c>
    </row>
    <row r="142" spans="1:8" x14ac:dyDescent="0.2">
      <c r="A142" s="12" t="s">
        <v>282</v>
      </c>
      <c r="B142" s="67">
        <v>8414.93</v>
      </c>
      <c r="C142" s="15" t="s">
        <v>163</v>
      </c>
      <c r="D142" s="19" t="s">
        <v>173</v>
      </c>
      <c r="E142" s="23" t="s">
        <v>174</v>
      </c>
      <c r="F142" s="42" t="s">
        <v>175</v>
      </c>
      <c r="G142" s="24" t="s">
        <v>21</v>
      </c>
    </row>
    <row r="143" spans="1:8" x14ac:dyDescent="0.2">
      <c r="A143" s="12" t="s">
        <v>289</v>
      </c>
      <c r="B143" s="67">
        <v>10996.28</v>
      </c>
      <c r="C143" s="15" t="s">
        <v>163</v>
      </c>
      <c r="D143" s="19" t="s">
        <v>176</v>
      </c>
      <c r="E143" s="23" t="s">
        <v>174</v>
      </c>
      <c r="F143" s="42" t="s">
        <v>175</v>
      </c>
      <c r="G143" s="24" t="s">
        <v>21</v>
      </c>
    </row>
    <row r="144" spans="1:8" x14ac:dyDescent="0.2">
      <c r="A144" s="12" t="s">
        <v>297</v>
      </c>
      <c r="B144" s="67">
        <v>7751.18</v>
      </c>
      <c r="C144" s="15" t="s">
        <v>163</v>
      </c>
      <c r="D144" s="19" t="s">
        <v>177</v>
      </c>
      <c r="E144" s="23" t="s">
        <v>174</v>
      </c>
      <c r="F144" s="42" t="s">
        <v>178</v>
      </c>
      <c r="G144" s="24" t="s">
        <v>21</v>
      </c>
    </row>
    <row r="145" spans="1:8" x14ac:dyDescent="0.2">
      <c r="A145" s="12" t="s">
        <v>298</v>
      </c>
      <c r="B145" s="67">
        <v>666.4</v>
      </c>
      <c r="C145" s="15" t="s">
        <v>187</v>
      </c>
      <c r="D145" s="15" t="s">
        <v>188</v>
      </c>
      <c r="E145" s="23" t="s">
        <v>185</v>
      </c>
      <c r="F145" s="43" t="s">
        <v>189</v>
      </c>
      <c r="G145" s="24" t="s">
        <v>21</v>
      </c>
    </row>
    <row r="146" spans="1:8" x14ac:dyDescent="0.2">
      <c r="A146" s="12" t="s">
        <v>299</v>
      </c>
      <c r="B146" s="67">
        <v>11917.2</v>
      </c>
      <c r="C146" s="15" t="s">
        <v>192</v>
      </c>
      <c r="D146" s="19" t="s">
        <v>193</v>
      </c>
      <c r="E146" s="23" t="s">
        <v>185</v>
      </c>
      <c r="F146" s="43" t="s">
        <v>194</v>
      </c>
      <c r="G146" s="24" t="s">
        <v>21</v>
      </c>
    </row>
    <row r="147" spans="1:8" x14ac:dyDescent="0.2">
      <c r="A147" s="12" t="s">
        <v>300</v>
      </c>
      <c r="B147" s="67">
        <v>-17.59</v>
      </c>
      <c r="C147" s="15" t="s">
        <v>21</v>
      </c>
      <c r="D147" s="19" t="s">
        <v>199</v>
      </c>
      <c r="E147" s="23" t="s">
        <v>174</v>
      </c>
      <c r="F147" s="43" t="s">
        <v>200</v>
      </c>
      <c r="G147" s="24" t="s">
        <v>21</v>
      </c>
      <c r="H147" t="s">
        <v>146</v>
      </c>
    </row>
    <row r="148" spans="1:8" x14ac:dyDescent="0.2">
      <c r="A148" s="12" t="s">
        <v>301</v>
      </c>
      <c r="B148" s="67">
        <v>-0.27</v>
      </c>
      <c r="C148" s="15" t="s">
        <v>21</v>
      </c>
      <c r="D148" s="19" t="s">
        <v>199</v>
      </c>
      <c r="E148" s="23" t="s">
        <v>198</v>
      </c>
      <c r="F148" s="43" t="s">
        <v>200</v>
      </c>
      <c r="G148" s="24" t="s">
        <v>21</v>
      </c>
      <c r="H148" t="s">
        <v>146</v>
      </c>
    </row>
    <row r="149" spans="1:8" x14ac:dyDescent="0.2">
      <c r="A149" s="12" t="s">
        <v>306</v>
      </c>
      <c r="B149" s="67">
        <v>5771.67</v>
      </c>
      <c r="C149" s="15" t="s">
        <v>202</v>
      </c>
      <c r="D149" s="19" t="s">
        <v>203</v>
      </c>
      <c r="E149" s="23" t="s">
        <v>198</v>
      </c>
      <c r="F149" s="43" t="s">
        <v>200</v>
      </c>
      <c r="G149" s="24" t="s">
        <v>21</v>
      </c>
    </row>
    <row r="150" spans="1:8" x14ac:dyDescent="0.2">
      <c r="A150" s="12" t="s">
        <v>308</v>
      </c>
      <c r="B150" s="67">
        <v>3049.57</v>
      </c>
      <c r="C150" s="15" t="s">
        <v>137</v>
      </c>
      <c r="D150" s="19" t="s">
        <v>210</v>
      </c>
      <c r="E150" s="23" t="s">
        <v>198</v>
      </c>
      <c r="F150" s="43" t="s">
        <v>200</v>
      </c>
      <c r="G150" s="24" t="s">
        <v>21</v>
      </c>
    </row>
    <row r="151" spans="1:8" x14ac:dyDescent="0.2">
      <c r="A151" s="12" t="s">
        <v>310</v>
      </c>
      <c r="B151" s="67">
        <v>263.89</v>
      </c>
      <c r="C151" s="15" t="s">
        <v>231</v>
      </c>
      <c r="D151" s="19" t="s">
        <v>232</v>
      </c>
      <c r="E151" s="23" t="s">
        <v>230</v>
      </c>
      <c r="F151" s="43" t="s">
        <v>200</v>
      </c>
      <c r="G151" s="24" t="s">
        <v>21</v>
      </c>
    </row>
    <row r="152" spans="1:8" x14ac:dyDescent="0.2">
      <c r="A152" s="12" t="s">
        <v>311</v>
      </c>
      <c r="B152" s="67">
        <v>-113.04</v>
      </c>
      <c r="C152" s="15" t="s">
        <v>21</v>
      </c>
      <c r="D152" s="19" t="s">
        <v>242</v>
      </c>
      <c r="E152" s="23" t="s">
        <v>230</v>
      </c>
      <c r="F152" s="43" t="s">
        <v>200</v>
      </c>
      <c r="G152" s="24" t="s">
        <v>21</v>
      </c>
      <c r="H152" t="s">
        <v>146</v>
      </c>
    </row>
    <row r="153" spans="1:8" x14ac:dyDescent="0.2">
      <c r="A153" s="12" t="s">
        <v>315</v>
      </c>
      <c r="B153" s="67">
        <v>-52.2</v>
      </c>
      <c r="C153" s="15" t="s">
        <v>21</v>
      </c>
      <c r="D153" s="19" t="s">
        <v>242</v>
      </c>
      <c r="E153" s="23" t="s">
        <v>283</v>
      </c>
      <c r="F153" s="43" t="s">
        <v>200</v>
      </c>
      <c r="G153" s="24" t="s">
        <v>21</v>
      </c>
      <c r="H153" t="s">
        <v>146</v>
      </c>
    </row>
    <row r="154" spans="1:8" x14ac:dyDescent="0.2">
      <c r="A154" s="12" t="s">
        <v>316</v>
      </c>
      <c r="B154" s="67">
        <v>10125</v>
      </c>
      <c r="C154" s="15" t="s">
        <v>216</v>
      </c>
      <c r="D154" s="30" t="s">
        <v>212</v>
      </c>
      <c r="E154" s="23" t="s">
        <v>213</v>
      </c>
      <c r="F154" s="43" t="s">
        <v>217</v>
      </c>
      <c r="G154" s="24" t="s">
        <v>21</v>
      </c>
    </row>
    <row r="155" spans="1:8" x14ac:dyDescent="0.2">
      <c r="A155" s="12" t="s">
        <v>317</v>
      </c>
      <c r="B155" s="67">
        <v>-3</v>
      </c>
      <c r="C155" s="15" t="s">
        <v>21</v>
      </c>
      <c r="D155" s="30" t="s">
        <v>243</v>
      </c>
      <c r="E155" s="23" t="s">
        <v>230</v>
      </c>
      <c r="F155" s="43" t="s">
        <v>244</v>
      </c>
      <c r="G155" s="24" t="s">
        <v>21</v>
      </c>
      <c r="H155" t="s">
        <v>146</v>
      </c>
    </row>
    <row r="156" spans="1:8" x14ac:dyDescent="0.2">
      <c r="A156" s="12" t="s">
        <v>319</v>
      </c>
      <c r="B156" s="67">
        <v>379</v>
      </c>
      <c r="C156" s="15" t="s">
        <v>21</v>
      </c>
      <c r="D156" s="30" t="s">
        <v>307</v>
      </c>
      <c r="E156" s="23" t="s">
        <v>167</v>
      </c>
      <c r="F156" s="43" t="s">
        <v>244</v>
      </c>
      <c r="G156" s="24" t="s">
        <v>21</v>
      </c>
    </row>
    <row r="157" spans="1:8" s="2" customFormat="1" x14ac:dyDescent="0.2">
      <c r="A157" s="12" t="s">
        <v>320</v>
      </c>
      <c r="B157" s="68">
        <v>38</v>
      </c>
      <c r="C157" s="51" t="s">
        <v>103</v>
      </c>
      <c r="D157" s="52" t="s">
        <v>290</v>
      </c>
      <c r="E157" s="53" t="s">
        <v>213</v>
      </c>
      <c r="F157" s="54">
        <v>20.11</v>
      </c>
      <c r="G157" s="55" t="s">
        <v>21</v>
      </c>
    </row>
    <row r="158" spans="1:8" s="2" customFormat="1" x14ac:dyDescent="0.2">
      <c r="A158" s="12" t="s">
        <v>321</v>
      </c>
      <c r="B158" s="68">
        <v>720.85</v>
      </c>
      <c r="C158" s="51" t="s">
        <v>259</v>
      </c>
      <c r="D158" s="52" t="s">
        <v>291</v>
      </c>
      <c r="E158" s="53" t="s">
        <v>247</v>
      </c>
      <c r="F158" s="54" t="s">
        <v>294</v>
      </c>
      <c r="G158" s="55" t="s">
        <v>21</v>
      </c>
    </row>
    <row r="159" spans="1:8" s="2" customFormat="1" x14ac:dyDescent="0.2">
      <c r="A159" s="31"/>
      <c r="B159" s="69"/>
      <c r="C159" s="32"/>
      <c r="D159" s="33"/>
      <c r="E159" s="34"/>
      <c r="F159" s="44"/>
      <c r="G159" s="35"/>
    </row>
    <row r="160" spans="1:8" ht="16" thickBot="1" x14ac:dyDescent="0.25">
      <c r="A160" s="110" t="s">
        <v>12</v>
      </c>
      <c r="B160" s="110"/>
      <c r="C160" s="110"/>
      <c r="D160" s="110"/>
      <c r="E160" s="110"/>
    </row>
    <row r="161" spans="1:10" ht="29" thickBot="1" x14ac:dyDescent="0.25">
      <c r="A161" s="4" t="s">
        <v>14</v>
      </c>
      <c r="B161" s="59" t="s">
        <v>8</v>
      </c>
      <c r="C161" s="3" t="s">
        <v>1</v>
      </c>
      <c r="D161" s="3" t="s">
        <v>2</v>
      </c>
      <c r="E161" s="3" t="s">
        <v>3</v>
      </c>
      <c r="F161" s="45" t="s">
        <v>13</v>
      </c>
      <c r="G161" s="13" t="s">
        <v>21</v>
      </c>
    </row>
    <row r="162" spans="1:10" x14ac:dyDescent="0.2">
      <c r="A162" s="12" t="s">
        <v>15</v>
      </c>
      <c r="B162" s="70">
        <v>535.5</v>
      </c>
      <c r="C162" s="15" t="s">
        <v>156</v>
      </c>
      <c r="D162" s="19" t="s">
        <v>157</v>
      </c>
      <c r="E162" s="23" t="s">
        <v>152</v>
      </c>
      <c r="F162" s="43" t="s">
        <v>158</v>
      </c>
      <c r="G162" s="24" t="s">
        <v>21</v>
      </c>
      <c r="I162" t="s">
        <v>158</v>
      </c>
      <c r="J162" s="37">
        <f>B162+B163</f>
        <v>1820.7</v>
      </c>
    </row>
    <row r="163" spans="1:10" x14ac:dyDescent="0.2">
      <c r="A163" s="12" t="s">
        <v>16</v>
      </c>
      <c r="B163" s="70">
        <v>1285.2</v>
      </c>
      <c r="C163" s="15" t="s">
        <v>156</v>
      </c>
      <c r="D163" s="19" t="s">
        <v>225</v>
      </c>
      <c r="E163" s="23" t="s">
        <v>222</v>
      </c>
      <c r="F163" s="43" t="s">
        <v>158</v>
      </c>
      <c r="G163" s="24" t="s">
        <v>21</v>
      </c>
      <c r="I163" t="s">
        <v>155</v>
      </c>
      <c r="J163" s="37">
        <f>B164+B165+B166+B167+B168+B169+B170</f>
        <v>577554.59999999986</v>
      </c>
    </row>
    <row r="164" spans="1:10" x14ac:dyDescent="0.2">
      <c r="A164" s="12" t="s">
        <v>17</v>
      </c>
      <c r="B164" s="67">
        <v>82705</v>
      </c>
      <c r="C164" s="15" t="s">
        <v>214</v>
      </c>
      <c r="D164" s="15" t="s">
        <v>215</v>
      </c>
      <c r="E164" s="23" t="s">
        <v>213</v>
      </c>
      <c r="F164" s="43" t="s">
        <v>155</v>
      </c>
      <c r="G164" s="24" t="s">
        <v>21</v>
      </c>
      <c r="I164" t="s">
        <v>220</v>
      </c>
      <c r="J164" s="37">
        <f>B171</f>
        <v>14845.25</v>
      </c>
    </row>
    <row r="165" spans="1:10" x14ac:dyDescent="0.2">
      <c r="A165" s="12" t="s">
        <v>18</v>
      </c>
      <c r="B165" s="67">
        <v>82428.92</v>
      </c>
      <c r="C165" s="15" t="s">
        <v>214</v>
      </c>
      <c r="D165" s="30" t="s">
        <v>215</v>
      </c>
      <c r="E165" s="23" t="s">
        <v>213</v>
      </c>
      <c r="F165" s="43" t="s">
        <v>155</v>
      </c>
      <c r="G165" s="24" t="s">
        <v>21</v>
      </c>
    </row>
    <row r="166" spans="1:10" x14ac:dyDescent="0.2">
      <c r="A166" s="12" t="s">
        <v>19</v>
      </c>
      <c r="B166" s="67">
        <v>82428.92</v>
      </c>
      <c r="C166" s="15" t="s">
        <v>214</v>
      </c>
      <c r="D166" s="30" t="s">
        <v>215</v>
      </c>
      <c r="E166" s="23" t="s">
        <v>213</v>
      </c>
      <c r="F166" s="43" t="s">
        <v>155</v>
      </c>
      <c r="G166" s="24" t="s">
        <v>21</v>
      </c>
    </row>
    <row r="167" spans="1:10" x14ac:dyDescent="0.2">
      <c r="A167" s="12" t="s">
        <v>20</v>
      </c>
      <c r="B167" s="67">
        <v>82428.92</v>
      </c>
      <c r="C167" s="15" t="s">
        <v>214</v>
      </c>
      <c r="D167" s="30" t="s">
        <v>215</v>
      </c>
      <c r="E167" s="23" t="s">
        <v>213</v>
      </c>
      <c r="F167" s="43" t="s">
        <v>155</v>
      </c>
      <c r="G167" s="24" t="s">
        <v>21</v>
      </c>
    </row>
    <row r="168" spans="1:10" x14ac:dyDescent="0.2">
      <c r="A168" s="12" t="s">
        <v>23</v>
      </c>
      <c r="B168" s="67">
        <v>82428.92</v>
      </c>
      <c r="C168" s="15" t="s">
        <v>214</v>
      </c>
      <c r="D168" s="30" t="s">
        <v>215</v>
      </c>
      <c r="E168" s="23" t="s">
        <v>213</v>
      </c>
      <c r="F168" s="43" t="s">
        <v>155</v>
      </c>
      <c r="G168" s="24" t="s">
        <v>21</v>
      </c>
    </row>
    <row r="169" spans="1:10" x14ac:dyDescent="0.2">
      <c r="A169" s="12" t="s">
        <v>24</v>
      </c>
      <c r="B169" s="67">
        <v>82428.92</v>
      </c>
      <c r="C169" s="15" t="s">
        <v>214</v>
      </c>
      <c r="D169" s="30" t="s">
        <v>215</v>
      </c>
      <c r="E169" s="23" t="s">
        <v>213</v>
      </c>
      <c r="F169" s="43" t="s">
        <v>155</v>
      </c>
      <c r="G169" s="24" t="s">
        <v>21</v>
      </c>
    </row>
    <row r="170" spans="1:10" x14ac:dyDescent="0.2">
      <c r="A170" s="12" t="s">
        <v>25</v>
      </c>
      <c r="B170" s="67">
        <v>82705</v>
      </c>
      <c r="C170" s="15" t="s">
        <v>214</v>
      </c>
      <c r="D170" s="30" t="s">
        <v>215</v>
      </c>
      <c r="E170" s="23" t="s">
        <v>213</v>
      </c>
      <c r="F170" s="43" t="s">
        <v>155</v>
      </c>
      <c r="G170" s="24" t="s">
        <v>21</v>
      </c>
    </row>
    <row r="171" spans="1:10" x14ac:dyDescent="0.2">
      <c r="A171" s="12" t="s">
        <v>26</v>
      </c>
      <c r="B171" s="67">
        <v>14845.25</v>
      </c>
      <c r="C171" s="15" t="s">
        <v>218</v>
      </c>
      <c r="D171" s="30" t="s">
        <v>219</v>
      </c>
      <c r="E171" s="23" t="s">
        <v>213</v>
      </c>
      <c r="F171" s="43" t="s">
        <v>220</v>
      </c>
      <c r="G171" s="24" t="s">
        <v>21</v>
      </c>
    </row>
    <row r="173" spans="1:10" x14ac:dyDescent="0.2">
      <c r="C173" t="s">
        <v>286</v>
      </c>
    </row>
    <row r="174" spans="1:10" x14ac:dyDescent="0.2">
      <c r="C174" t="s">
        <v>287</v>
      </c>
    </row>
    <row r="175" spans="1:10" x14ac:dyDescent="0.2">
      <c r="C175" t="s">
        <v>288</v>
      </c>
    </row>
  </sheetData>
  <mergeCells count="11">
    <mergeCell ref="A2:E2"/>
    <mergeCell ref="A4:E4"/>
    <mergeCell ref="A5:E5"/>
    <mergeCell ref="A6:E6"/>
    <mergeCell ref="A7:E7"/>
    <mergeCell ref="F9:F11"/>
    <mergeCell ref="F12:F14"/>
    <mergeCell ref="F19:F24"/>
    <mergeCell ref="F27:F29"/>
    <mergeCell ref="A160:E160"/>
    <mergeCell ref="A36:E36"/>
  </mergeCells>
  <pageMargins left="0.7" right="0.7" top="0.75" bottom="0.75" header="0.3" footer="0.3"/>
  <pageSetup paperSize="9" orientation="landscape" verticalDpi="598" r:id="rId1"/>
  <ignoredErrors>
    <ignoredError sqref="F15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"/>
  <sheetViews>
    <sheetView tabSelected="1" topLeftCell="A54" workbookViewId="0">
      <selection activeCell="D89" sqref="D89"/>
    </sheetView>
  </sheetViews>
  <sheetFormatPr baseColWidth="10" defaultColWidth="8.83203125" defaultRowHeight="15" x14ac:dyDescent="0.2"/>
  <cols>
    <col min="1" max="1" width="10.1640625" style="6" customWidth="1"/>
    <col min="2" max="2" width="13.33203125" style="58" customWidth="1"/>
    <col min="3" max="3" width="22.6640625" style="6" customWidth="1"/>
    <col min="4" max="4" width="45.5" style="6" customWidth="1"/>
    <col min="5" max="5" width="11.33203125" style="7" customWidth="1"/>
    <col min="6" max="6" width="10.6640625" style="7" bestFit="1" customWidth="1"/>
    <col min="7" max="7" width="15" style="6" customWidth="1"/>
    <col min="8" max="10" width="8.83203125" style="6"/>
    <col min="11" max="11" width="11.5" style="6" bestFit="1" customWidth="1"/>
    <col min="12" max="12" width="8.83203125" style="6"/>
    <col min="13" max="13" width="9.6640625" style="6" bestFit="1" customWidth="1"/>
    <col min="14" max="16384" width="8.83203125" style="6"/>
  </cols>
  <sheetData>
    <row r="1" spans="1:7" hidden="1" x14ac:dyDescent="0.2">
      <c r="A1" s="6" t="s">
        <v>0</v>
      </c>
      <c r="B1" s="58">
        <v>8079001.0499999998</v>
      </c>
      <c r="E1" s="7" t="s">
        <v>6</v>
      </c>
    </row>
    <row r="2" spans="1:7" ht="16" x14ac:dyDescent="0.2">
      <c r="A2" s="111" t="s">
        <v>284</v>
      </c>
      <c r="B2" s="111"/>
      <c r="C2" s="111"/>
      <c r="D2" s="111"/>
      <c r="E2" s="111"/>
      <c r="F2" s="8"/>
      <c r="G2" s="8"/>
    </row>
    <row r="3" spans="1:7" x14ac:dyDescent="0.2">
      <c r="A3" s="46"/>
      <c r="B3" s="46"/>
      <c r="C3" s="46"/>
      <c r="D3" s="46"/>
      <c r="E3" s="39"/>
      <c r="F3" s="8"/>
      <c r="G3" s="9"/>
    </row>
    <row r="4" spans="1:7" ht="15.75" customHeight="1" x14ac:dyDescent="0.2">
      <c r="A4" s="112" t="s">
        <v>4</v>
      </c>
      <c r="B4" s="112"/>
      <c r="C4" s="112"/>
      <c r="D4" s="112"/>
      <c r="E4" s="112"/>
      <c r="F4" s="8"/>
      <c r="G4" s="8"/>
    </row>
    <row r="5" spans="1:7" ht="15" customHeight="1" x14ac:dyDescent="0.2">
      <c r="A5" s="112" t="s">
        <v>285</v>
      </c>
      <c r="B5" s="112"/>
      <c r="C5" s="112"/>
      <c r="D5" s="112"/>
      <c r="E5" s="112"/>
      <c r="F5" s="8"/>
      <c r="G5" s="8"/>
    </row>
    <row r="6" spans="1:7" ht="16.5" customHeight="1" x14ac:dyDescent="0.2">
      <c r="A6" s="113" t="s">
        <v>7</v>
      </c>
      <c r="B6" s="113"/>
      <c r="C6" s="113"/>
      <c r="D6" s="113"/>
      <c r="E6" s="113"/>
      <c r="F6" s="8"/>
      <c r="G6" s="8"/>
    </row>
    <row r="7" spans="1:7" ht="20.25" customHeight="1" thickBot="1" x14ac:dyDescent="0.25">
      <c r="A7" s="110" t="s">
        <v>10</v>
      </c>
      <c r="B7" s="110"/>
      <c r="C7" s="110"/>
      <c r="D7" s="110"/>
      <c r="E7" s="110"/>
      <c r="F7" s="8"/>
      <c r="G7" s="8"/>
    </row>
    <row r="8" spans="1:7" ht="25.5" customHeight="1" thickBot="1" x14ac:dyDescent="0.25">
      <c r="A8" s="4" t="s">
        <v>14</v>
      </c>
      <c r="B8" s="59" t="s">
        <v>8</v>
      </c>
      <c r="C8" s="3" t="s">
        <v>1</v>
      </c>
      <c r="D8" s="3" t="s">
        <v>2</v>
      </c>
      <c r="E8" s="3" t="s">
        <v>3</v>
      </c>
      <c r="F8" s="11" t="s">
        <v>13</v>
      </c>
      <c r="G8" s="13" t="s">
        <v>21</v>
      </c>
    </row>
    <row r="9" spans="1:7" ht="25.5" customHeight="1" x14ac:dyDescent="0.2">
      <c r="A9" s="96" t="s">
        <v>15</v>
      </c>
      <c r="B9" s="84">
        <v>91924</v>
      </c>
      <c r="C9" s="97" t="s">
        <v>327</v>
      </c>
      <c r="D9" s="85" t="s">
        <v>328</v>
      </c>
      <c r="E9" s="82" t="s">
        <v>172</v>
      </c>
      <c r="F9" s="105" t="s">
        <v>329</v>
      </c>
      <c r="G9" s="27" t="s">
        <v>21</v>
      </c>
    </row>
    <row r="10" spans="1:7" ht="25.5" customHeight="1" x14ac:dyDescent="0.2">
      <c r="A10" s="96"/>
      <c r="B10" s="84">
        <v>198</v>
      </c>
      <c r="C10" s="97" t="s">
        <v>327</v>
      </c>
      <c r="D10" s="85" t="s">
        <v>328</v>
      </c>
      <c r="E10" s="82" t="s">
        <v>213</v>
      </c>
      <c r="F10" s="107"/>
      <c r="G10" s="27" t="s">
        <v>21</v>
      </c>
    </row>
    <row r="11" spans="1:7" ht="25.5" customHeight="1" x14ac:dyDescent="0.2">
      <c r="A11" s="96" t="s">
        <v>16</v>
      </c>
      <c r="B11" s="84">
        <v>5595</v>
      </c>
      <c r="C11" s="98" t="s">
        <v>327</v>
      </c>
      <c r="D11" s="81" t="s">
        <v>330</v>
      </c>
      <c r="E11" s="82"/>
      <c r="F11" s="87" t="s">
        <v>331</v>
      </c>
      <c r="G11" s="27" t="s">
        <v>21</v>
      </c>
    </row>
    <row r="12" spans="1:7" ht="25.5" customHeight="1" x14ac:dyDescent="0.2">
      <c r="A12" s="96" t="s">
        <v>17</v>
      </c>
      <c r="B12" s="84">
        <f>5047+4242+2619+1310+3274+3274+2619+3274+2619+3274</f>
        <v>31552</v>
      </c>
      <c r="C12" s="81" t="s">
        <v>327</v>
      </c>
      <c r="D12" s="85" t="s">
        <v>334</v>
      </c>
      <c r="E12" s="82" t="s">
        <v>172</v>
      </c>
      <c r="F12" s="99" t="s">
        <v>335</v>
      </c>
      <c r="G12" s="27" t="s">
        <v>21</v>
      </c>
    </row>
    <row r="13" spans="1:7" ht="25.5" customHeight="1" x14ac:dyDescent="0.2">
      <c r="A13" s="96" t="s">
        <v>18</v>
      </c>
      <c r="B13" s="84">
        <v>17</v>
      </c>
      <c r="C13" s="98" t="s">
        <v>327</v>
      </c>
      <c r="D13" s="81" t="s">
        <v>336</v>
      </c>
      <c r="E13" s="82" t="s">
        <v>118</v>
      </c>
      <c r="F13" s="99" t="s">
        <v>337</v>
      </c>
      <c r="G13" s="27" t="s">
        <v>21</v>
      </c>
    </row>
    <row r="14" spans="1:7" ht="25.5" customHeight="1" x14ac:dyDescent="0.2">
      <c r="A14" s="96" t="s">
        <v>19</v>
      </c>
      <c r="B14" s="84">
        <f>11619+8859</f>
        <v>20478</v>
      </c>
      <c r="C14" s="98" t="s">
        <v>327</v>
      </c>
      <c r="D14" s="81" t="s">
        <v>340</v>
      </c>
      <c r="E14" s="82" t="s">
        <v>172</v>
      </c>
      <c r="F14" s="87" t="s">
        <v>341</v>
      </c>
      <c r="G14" s="27" t="s">
        <v>21</v>
      </c>
    </row>
    <row r="15" spans="1:7" ht="25.5" customHeight="1" x14ac:dyDescent="0.2">
      <c r="A15" s="96" t="s">
        <v>20</v>
      </c>
      <c r="B15" s="84">
        <v>13578</v>
      </c>
      <c r="C15" s="98" t="s">
        <v>327</v>
      </c>
      <c r="D15" s="81" t="s">
        <v>354</v>
      </c>
      <c r="E15" s="82" t="s">
        <v>172</v>
      </c>
      <c r="F15" s="87" t="s">
        <v>343</v>
      </c>
      <c r="G15" s="27" t="s">
        <v>21</v>
      </c>
    </row>
    <row r="16" spans="1:7" ht="25.5" customHeight="1" x14ac:dyDescent="0.2">
      <c r="A16" s="96"/>
      <c r="B16" s="84">
        <v>-198</v>
      </c>
      <c r="C16" s="98" t="s">
        <v>327</v>
      </c>
      <c r="D16" s="81" t="s">
        <v>354</v>
      </c>
      <c r="E16" s="82" t="s">
        <v>174</v>
      </c>
      <c r="F16" s="50" t="s">
        <v>343</v>
      </c>
      <c r="G16" s="27" t="s">
        <v>21</v>
      </c>
    </row>
    <row r="17" spans="1:13" ht="25.5" customHeight="1" x14ac:dyDescent="0.2">
      <c r="A17" s="96" t="s">
        <v>23</v>
      </c>
      <c r="B17" s="84">
        <v>23497</v>
      </c>
      <c r="C17" s="98" t="s">
        <v>327</v>
      </c>
      <c r="D17" s="81" t="s">
        <v>355</v>
      </c>
      <c r="E17" s="82" t="s">
        <v>172</v>
      </c>
      <c r="F17" s="87" t="s">
        <v>345</v>
      </c>
      <c r="G17" s="27" t="s">
        <v>21</v>
      </c>
    </row>
    <row r="18" spans="1:13" ht="25.5" customHeight="1" x14ac:dyDescent="0.2">
      <c r="A18" s="96" t="s">
        <v>24</v>
      </c>
      <c r="B18" s="84">
        <v>591</v>
      </c>
      <c r="C18" s="98" t="s">
        <v>327</v>
      </c>
      <c r="D18" s="81" t="s">
        <v>356</v>
      </c>
      <c r="E18" s="82" t="s">
        <v>172</v>
      </c>
      <c r="F18" s="87" t="s">
        <v>347</v>
      </c>
      <c r="G18" s="27" t="s">
        <v>21</v>
      </c>
    </row>
    <row r="19" spans="1:13" ht="25.5" customHeight="1" x14ac:dyDescent="0.2">
      <c r="A19" s="96" t="s">
        <v>25</v>
      </c>
      <c r="B19" s="84">
        <v>7787</v>
      </c>
      <c r="C19" s="98" t="s">
        <v>327</v>
      </c>
      <c r="D19" s="81" t="s">
        <v>357</v>
      </c>
      <c r="E19" s="82" t="s">
        <v>172</v>
      </c>
      <c r="F19" s="87" t="s">
        <v>349</v>
      </c>
      <c r="G19" s="27" t="s">
        <v>21</v>
      </c>
    </row>
    <row r="20" spans="1:13" ht="25.5" customHeight="1" x14ac:dyDescent="0.2">
      <c r="A20" s="96" t="s">
        <v>26</v>
      </c>
      <c r="B20" s="84">
        <v>251</v>
      </c>
      <c r="C20" s="98" t="s">
        <v>327</v>
      </c>
      <c r="D20" s="100" t="s">
        <v>358</v>
      </c>
      <c r="E20" s="82" t="s">
        <v>172</v>
      </c>
      <c r="F20" s="87" t="s">
        <v>351</v>
      </c>
      <c r="G20" s="27" t="s">
        <v>21</v>
      </c>
    </row>
    <row r="21" spans="1:13" ht="25.5" customHeight="1" x14ac:dyDescent="0.2">
      <c r="A21" s="96" t="s">
        <v>27</v>
      </c>
      <c r="B21" s="84">
        <v>861</v>
      </c>
      <c r="C21" s="98" t="s">
        <v>327</v>
      </c>
      <c r="D21" s="81" t="s">
        <v>352</v>
      </c>
      <c r="E21" s="82" t="s">
        <v>172</v>
      </c>
      <c r="F21" s="87" t="s">
        <v>353</v>
      </c>
      <c r="G21" s="27" t="s">
        <v>21</v>
      </c>
    </row>
    <row r="22" spans="1:13" ht="25.5" customHeight="1" x14ac:dyDescent="0.2">
      <c r="A22" s="102"/>
      <c r="B22" s="103"/>
      <c r="C22" s="104"/>
      <c r="D22" s="92"/>
      <c r="E22" s="93"/>
      <c r="F22" s="101"/>
      <c r="G22" s="95"/>
    </row>
    <row r="23" spans="1:13" ht="25.5" customHeight="1" x14ac:dyDescent="0.2">
      <c r="A23" s="102"/>
      <c r="B23" s="103"/>
      <c r="C23" s="104"/>
      <c r="D23" s="92"/>
      <c r="E23" s="93"/>
      <c r="F23" s="101"/>
      <c r="G23" s="95"/>
    </row>
    <row r="24" spans="1:13" ht="25.5" customHeight="1" x14ac:dyDescent="0.2">
      <c r="A24" s="102"/>
      <c r="B24" s="103"/>
      <c r="C24" s="104"/>
      <c r="D24" s="92"/>
      <c r="E24" s="93"/>
      <c r="F24" s="101"/>
      <c r="G24" s="95"/>
    </row>
    <row r="25" spans="1:13" ht="25.5" customHeight="1" x14ac:dyDescent="0.2">
      <c r="A25" s="102"/>
      <c r="B25" s="103"/>
      <c r="C25" s="104"/>
      <c r="D25" s="92"/>
      <c r="E25" s="93"/>
      <c r="F25" s="101"/>
      <c r="G25" s="73"/>
    </row>
    <row r="26" spans="1:13" ht="21" customHeight="1" thickBot="1" x14ac:dyDescent="0.25">
      <c r="A26" s="114" t="s">
        <v>11</v>
      </c>
      <c r="B26" s="114"/>
      <c r="C26" s="114"/>
      <c r="D26" s="114"/>
      <c r="E26" s="114"/>
      <c r="F26" s="8"/>
      <c r="G26" s="8"/>
    </row>
    <row r="27" spans="1:13" s="10" customFormat="1" ht="29.25" customHeight="1" thickBot="1" x14ac:dyDescent="0.25">
      <c r="A27" s="28" t="s">
        <v>14</v>
      </c>
      <c r="B27" s="59" t="s">
        <v>9</v>
      </c>
      <c r="C27" s="4" t="s">
        <v>1</v>
      </c>
      <c r="D27" s="4" t="s">
        <v>2</v>
      </c>
      <c r="E27" s="4" t="s">
        <v>3</v>
      </c>
      <c r="F27" s="14" t="s">
        <v>13</v>
      </c>
      <c r="G27" s="13" t="s">
        <v>21</v>
      </c>
    </row>
    <row r="28" spans="1:13" s="10" customFormat="1" ht="27.75" customHeight="1" x14ac:dyDescent="0.2">
      <c r="A28" s="29" t="s">
        <v>15</v>
      </c>
      <c r="B28" s="60">
        <v>551.87</v>
      </c>
      <c r="C28" s="25" t="s">
        <v>100</v>
      </c>
      <c r="D28" s="25" t="s">
        <v>101</v>
      </c>
      <c r="E28" s="26" t="s">
        <v>99</v>
      </c>
      <c r="F28" s="18" t="s">
        <v>102</v>
      </c>
      <c r="G28" s="27" t="s">
        <v>21</v>
      </c>
      <c r="J28" s="56" t="s">
        <v>102</v>
      </c>
      <c r="K28" s="47">
        <f>B28+B29</f>
        <v>5901.57</v>
      </c>
    </row>
    <row r="29" spans="1:13" s="10" customFormat="1" ht="27.75" customHeight="1" x14ac:dyDescent="0.2">
      <c r="A29" s="29" t="s">
        <v>16</v>
      </c>
      <c r="B29" s="60">
        <v>5349.7</v>
      </c>
      <c r="C29" s="25" t="s">
        <v>122</v>
      </c>
      <c r="D29" s="25" t="s">
        <v>223</v>
      </c>
      <c r="E29" s="26" t="s">
        <v>222</v>
      </c>
      <c r="F29" s="18" t="s">
        <v>102</v>
      </c>
      <c r="G29" s="27" t="s">
        <v>21</v>
      </c>
      <c r="J29" s="56" t="s">
        <v>105</v>
      </c>
      <c r="K29" s="47">
        <f>B30+B31+B32+B33+B34+B35+B36+B37+B38+B39+B40+B41+B42+B43+B44+B45+B46+B47+B48+B49</f>
        <v>56608</v>
      </c>
    </row>
    <row r="30" spans="1:13" s="10" customFormat="1" ht="23.25" customHeight="1" x14ac:dyDescent="0.2">
      <c r="A30" s="29" t="s">
        <v>17</v>
      </c>
      <c r="B30" s="60">
        <v>366</v>
      </c>
      <c r="C30" s="25" t="s">
        <v>103</v>
      </c>
      <c r="D30" s="25" t="s">
        <v>104</v>
      </c>
      <c r="E30" s="26" t="s">
        <v>99</v>
      </c>
      <c r="F30" s="18" t="s">
        <v>105</v>
      </c>
      <c r="G30" s="27" t="s">
        <v>21</v>
      </c>
      <c r="J30" s="56" t="s">
        <v>22</v>
      </c>
      <c r="K30" s="47">
        <f>B50</f>
        <v>60</v>
      </c>
    </row>
    <row r="31" spans="1:13" s="10" customFormat="1" ht="21.75" customHeight="1" x14ac:dyDescent="0.2">
      <c r="A31" s="29" t="s">
        <v>18</v>
      </c>
      <c r="B31" s="60">
        <v>1159</v>
      </c>
      <c r="C31" s="25" t="s">
        <v>103</v>
      </c>
      <c r="D31" s="25" t="s">
        <v>104</v>
      </c>
      <c r="E31" s="26" t="s">
        <v>118</v>
      </c>
      <c r="F31" s="18" t="s">
        <v>105</v>
      </c>
      <c r="G31" s="27" t="s">
        <v>21</v>
      </c>
      <c r="J31" s="56" t="s">
        <v>108</v>
      </c>
      <c r="K31" s="47">
        <f>B51+B52+B53+B54+B55+B56+B57+B59+B58+B60+B61+B62+B63+B64+B65+B66</f>
        <v>9029627.1000000015</v>
      </c>
      <c r="M31" s="47"/>
    </row>
    <row r="32" spans="1:13" s="10" customFormat="1" ht="23.25" customHeight="1" x14ac:dyDescent="0.2">
      <c r="A32" s="29" t="s">
        <v>19</v>
      </c>
      <c r="B32" s="61">
        <v>1281</v>
      </c>
      <c r="C32" s="25" t="s">
        <v>103</v>
      </c>
      <c r="D32" s="25" t="s">
        <v>104</v>
      </c>
      <c r="E32" s="26" t="s">
        <v>118</v>
      </c>
      <c r="F32" s="18" t="s">
        <v>105</v>
      </c>
      <c r="G32" s="27" t="s">
        <v>21</v>
      </c>
      <c r="J32" s="56" t="s">
        <v>194</v>
      </c>
      <c r="K32" s="47">
        <f>B67</f>
        <v>311.42</v>
      </c>
    </row>
    <row r="33" spans="1:11" s="10" customFormat="1" ht="23.25" customHeight="1" x14ac:dyDescent="0.2">
      <c r="A33" s="29" t="s">
        <v>20</v>
      </c>
      <c r="B33" s="61">
        <v>854</v>
      </c>
      <c r="C33" s="25" t="s">
        <v>103</v>
      </c>
      <c r="D33" s="25" t="s">
        <v>104</v>
      </c>
      <c r="E33" s="26" t="s">
        <v>118</v>
      </c>
      <c r="F33" s="18" t="s">
        <v>105</v>
      </c>
      <c r="G33" s="27" t="s">
        <v>21</v>
      </c>
      <c r="J33" s="56" t="s">
        <v>200</v>
      </c>
      <c r="K33" s="47">
        <f>B68</f>
        <v>153.22</v>
      </c>
    </row>
    <row r="34" spans="1:11" s="10" customFormat="1" ht="23.25" customHeight="1" x14ac:dyDescent="0.2">
      <c r="A34" s="29" t="s">
        <v>23</v>
      </c>
      <c r="B34" s="61">
        <v>3050</v>
      </c>
      <c r="C34" s="25" t="s">
        <v>103</v>
      </c>
      <c r="D34" s="25" t="s">
        <v>104</v>
      </c>
      <c r="E34" s="26" t="s">
        <v>118</v>
      </c>
      <c r="F34" s="18" t="s">
        <v>105</v>
      </c>
      <c r="G34" s="27" t="s">
        <v>21</v>
      </c>
      <c r="J34" s="57">
        <v>20.14</v>
      </c>
      <c r="K34" s="47">
        <f>B69+B70</f>
        <v>1363.22</v>
      </c>
    </row>
    <row r="35" spans="1:11" s="10" customFormat="1" ht="23.25" customHeight="1" x14ac:dyDescent="0.2">
      <c r="A35" s="29" t="s">
        <v>24</v>
      </c>
      <c r="B35" s="61">
        <v>366</v>
      </c>
      <c r="C35" s="25" t="s">
        <v>103</v>
      </c>
      <c r="D35" s="25" t="s">
        <v>104</v>
      </c>
      <c r="E35" s="26" t="s">
        <v>139</v>
      </c>
      <c r="F35" s="18" t="s">
        <v>105</v>
      </c>
      <c r="G35" s="27" t="s">
        <v>21</v>
      </c>
      <c r="J35" s="57" t="s">
        <v>136</v>
      </c>
      <c r="K35" s="47">
        <f>B71</f>
        <v>8599.34</v>
      </c>
    </row>
    <row r="36" spans="1:11" s="10" customFormat="1" ht="23.25" customHeight="1" x14ac:dyDescent="0.2">
      <c r="A36" s="29" t="s">
        <v>25</v>
      </c>
      <c r="B36" s="61">
        <v>1647</v>
      </c>
      <c r="C36" s="25" t="s">
        <v>103</v>
      </c>
      <c r="D36" s="25" t="s">
        <v>104</v>
      </c>
      <c r="E36" s="26" t="s">
        <v>139</v>
      </c>
      <c r="F36" s="18" t="s">
        <v>105</v>
      </c>
      <c r="G36" s="27" t="s">
        <v>21</v>
      </c>
      <c r="J36" s="56" t="s">
        <v>119</v>
      </c>
      <c r="K36" s="47">
        <f>B72</f>
        <v>4462.5</v>
      </c>
    </row>
    <row r="37" spans="1:11" s="10" customFormat="1" ht="23.25" customHeight="1" x14ac:dyDescent="0.2">
      <c r="A37" s="29" t="s">
        <v>26</v>
      </c>
      <c r="B37" s="61">
        <v>5978</v>
      </c>
      <c r="C37" s="25" t="s">
        <v>103</v>
      </c>
      <c r="D37" s="25" t="s">
        <v>104</v>
      </c>
      <c r="E37" s="26" t="s">
        <v>152</v>
      </c>
      <c r="F37" s="18" t="s">
        <v>105</v>
      </c>
      <c r="G37" s="27" t="s">
        <v>21</v>
      </c>
      <c r="J37" s="56"/>
      <c r="K37" s="47"/>
    </row>
    <row r="38" spans="1:11" s="10" customFormat="1" ht="23.25" customHeight="1" x14ac:dyDescent="0.2">
      <c r="A38" s="29" t="s">
        <v>27</v>
      </c>
      <c r="B38" s="61">
        <v>1586</v>
      </c>
      <c r="C38" s="25" t="s">
        <v>103</v>
      </c>
      <c r="D38" s="25" t="s">
        <v>104</v>
      </c>
      <c r="E38" s="26" t="s">
        <v>152</v>
      </c>
      <c r="F38" s="18" t="s">
        <v>105</v>
      </c>
      <c r="G38" s="27" t="s">
        <v>21</v>
      </c>
    </row>
    <row r="39" spans="1:11" s="10" customFormat="1" ht="23.25" customHeight="1" x14ac:dyDescent="0.2">
      <c r="A39" s="29" t="s">
        <v>28</v>
      </c>
      <c r="B39" s="61">
        <v>3904</v>
      </c>
      <c r="C39" s="25" t="s">
        <v>103</v>
      </c>
      <c r="D39" s="25" t="s">
        <v>104</v>
      </c>
      <c r="E39" s="26" t="s">
        <v>213</v>
      </c>
      <c r="F39" s="18" t="s">
        <v>105</v>
      </c>
      <c r="G39" s="27" t="s">
        <v>21</v>
      </c>
    </row>
    <row r="40" spans="1:11" s="10" customFormat="1" ht="23.25" customHeight="1" x14ac:dyDescent="0.2">
      <c r="A40" s="29" t="s">
        <v>29</v>
      </c>
      <c r="B40" s="61">
        <v>8784</v>
      </c>
      <c r="C40" s="25" t="s">
        <v>103</v>
      </c>
      <c r="D40" s="25" t="s">
        <v>104</v>
      </c>
      <c r="E40" s="26" t="s">
        <v>213</v>
      </c>
      <c r="F40" s="18" t="s">
        <v>105</v>
      </c>
      <c r="G40" s="27" t="s">
        <v>21</v>
      </c>
    </row>
    <row r="41" spans="1:11" s="10" customFormat="1" ht="23.25" customHeight="1" x14ac:dyDescent="0.2">
      <c r="A41" s="29" t="s">
        <v>30</v>
      </c>
      <c r="B41" s="61">
        <v>3294</v>
      </c>
      <c r="C41" s="25" t="s">
        <v>103</v>
      </c>
      <c r="D41" s="25" t="s">
        <v>104</v>
      </c>
      <c r="E41" s="26" t="s">
        <v>213</v>
      </c>
      <c r="F41" s="18" t="s">
        <v>105</v>
      </c>
      <c r="G41" s="27" t="s">
        <v>21</v>
      </c>
    </row>
    <row r="42" spans="1:11" s="10" customFormat="1" ht="23.25" customHeight="1" x14ac:dyDescent="0.2">
      <c r="A42" s="29" t="s">
        <v>31</v>
      </c>
      <c r="B42" s="61">
        <v>4026</v>
      </c>
      <c r="C42" s="25" t="s">
        <v>103</v>
      </c>
      <c r="D42" s="25" t="s">
        <v>104</v>
      </c>
      <c r="E42" s="26" t="s">
        <v>213</v>
      </c>
      <c r="F42" s="18" t="s">
        <v>105</v>
      </c>
      <c r="G42" s="27" t="s">
        <v>21</v>
      </c>
    </row>
    <row r="43" spans="1:11" s="10" customFormat="1" ht="23.25" customHeight="1" x14ac:dyDescent="0.2">
      <c r="A43" s="29" t="s">
        <v>32</v>
      </c>
      <c r="B43" s="61">
        <v>1403</v>
      </c>
      <c r="C43" s="25" t="s">
        <v>103</v>
      </c>
      <c r="D43" s="25" t="s">
        <v>104</v>
      </c>
      <c r="E43" s="26" t="s">
        <v>230</v>
      </c>
      <c r="F43" s="18" t="s">
        <v>105</v>
      </c>
      <c r="G43" s="27" t="s">
        <v>21</v>
      </c>
    </row>
    <row r="44" spans="1:11" s="10" customFormat="1" ht="23.25" customHeight="1" x14ac:dyDescent="0.2">
      <c r="A44" s="29" t="s">
        <v>33</v>
      </c>
      <c r="B44" s="61">
        <v>11102</v>
      </c>
      <c r="C44" s="25" t="s">
        <v>103</v>
      </c>
      <c r="D44" s="25" t="s">
        <v>104</v>
      </c>
      <c r="E44" s="26" t="s">
        <v>230</v>
      </c>
      <c r="F44" s="36" t="s">
        <v>105</v>
      </c>
      <c r="G44" s="27" t="s">
        <v>21</v>
      </c>
    </row>
    <row r="45" spans="1:11" s="10" customFormat="1" ht="23.25" customHeight="1" x14ac:dyDescent="0.2">
      <c r="A45" s="29" t="s">
        <v>34</v>
      </c>
      <c r="B45" s="61">
        <v>854</v>
      </c>
      <c r="C45" s="25" t="s">
        <v>103</v>
      </c>
      <c r="D45" s="25" t="s">
        <v>104</v>
      </c>
      <c r="E45" s="26" t="s">
        <v>247</v>
      </c>
      <c r="F45" s="36" t="s">
        <v>105</v>
      </c>
      <c r="G45" s="27" t="s">
        <v>21</v>
      </c>
    </row>
    <row r="46" spans="1:11" s="10" customFormat="1" ht="23.25" customHeight="1" x14ac:dyDescent="0.2">
      <c r="A46" s="29" t="s">
        <v>35</v>
      </c>
      <c r="B46" s="61">
        <v>1281</v>
      </c>
      <c r="C46" s="25" t="s">
        <v>103</v>
      </c>
      <c r="D46" s="25" t="s">
        <v>104</v>
      </c>
      <c r="E46" s="26" t="s">
        <v>247</v>
      </c>
      <c r="F46" s="36" t="s">
        <v>105</v>
      </c>
      <c r="G46" s="27" t="s">
        <v>21</v>
      </c>
    </row>
    <row r="47" spans="1:11" s="10" customFormat="1" ht="23.25" customHeight="1" x14ac:dyDescent="0.2">
      <c r="A47" s="29" t="s">
        <v>37</v>
      </c>
      <c r="B47" s="61">
        <v>4148</v>
      </c>
      <c r="C47" s="25" t="s">
        <v>103</v>
      </c>
      <c r="D47" s="25" t="s">
        <v>104</v>
      </c>
      <c r="E47" s="26" t="s">
        <v>247</v>
      </c>
      <c r="F47" s="36" t="s">
        <v>105</v>
      </c>
      <c r="G47" s="27" t="s">
        <v>21</v>
      </c>
    </row>
    <row r="48" spans="1:11" s="10" customFormat="1" ht="23.25" customHeight="1" x14ac:dyDescent="0.2">
      <c r="A48" s="29" t="s">
        <v>38</v>
      </c>
      <c r="B48" s="61">
        <v>122</v>
      </c>
      <c r="C48" s="25" t="s">
        <v>103</v>
      </c>
      <c r="D48" s="25" t="s">
        <v>104</v>
      </c>
      <c r="E48" s="26" t="s">
        <v>247</v>
      </c>
      <c r="F48" s="36" t="s">
        <v>105</v>
      </c>
      <c r="G48" s="27" t="s">
        <v>21</v>
      </c>
    </row>
    <row r="49" spans="1:7" s="10" customFormat="1" ht="23.25" customHeight="1" x14ac:dyDescent="0.2">
      <c r="A49" s="29" t="s">
        <v>39</v>
      </c>
      <c r="B49" s="61">
        <v>1403</v>
      </c>
      <c r="C49" s="25" t="s">
        <v>103</v>
      </c>
      <c r="D49" s="25" t="s">
        <v>104</v>
      </c>
      <c r="E49" s="26" t="s">
        <v>247</v>
      </c>
      <c r="F49" s="36" t="s">
        <v>105</v>
      </c>
      <c r="G49" s="27" t="s">
        <v>21</v>
      </c>
    </row>
    <row r="50" spans="1:7" s="10" customFormat="1" ht="23.25" customHeight="1" x14ac:dyDescent="0.2">
      <c r="A50" s="29" t="s">
        <v>40</v>
      </c>
      <c r="B50" s="61">
        <v>60</v>
      </c>
      <c r="C50" s="25" t="s">
        <v>21</v>
      </c>
      <c r="D50" s="25" t="s">
        <v>98</v>
      </c>
      <c r="E50" s="26" t="s">
        <v>118</v>
      </c>
      <c r="F50" s="18" t="s">
        <v>22</v>
      </c>
      <c r="G50" s="27" t="s">
        <v>21</v>
      </c>
    </row>
    <row r="51" spans="1:7" s="10" customFormat="1" ht="23.25" customHeight="1" x14ac:dyDescent="0.2">
      <c r="A51" s="29" t="s">
        <v>41</v>
      </c>
      <c r="B51" s="61">
        <v>13024.55</v>
      </c>
      <c r="C51" s="25" t="s">
        <v>140</v>
      </c>
      <c r="D51" s="25" t="s">
        <v>141</v>
      </c>
      <c r="E51" s="26" t="s">
        <v>139</v>
      </c>
      <c r="F51" s="18" t="s">
        <v>108</v>
      </c>
      <c r="G51" s="27" t="s">
        <v>21</v>
      </c>
    </row>
    <row r="52" spans="1:7" s="10" customFormat="1" ht="23.25" customHeight="1" x14ac:dyDescent="0.2">
      <c r="A52" s="29" t="s">
        <v>42</v>
      </c>
      <c r="B52" s="61">
        <v>453482.9</v>
      </c>
      <c r="C52" s="25" t="s">
        <v>142</v>
      </c>
      <c r="D52" s="25" t="s">
        <v>143</v>
      </c>
      <c r="E52" s="26" t="s">
        <v>139</v>
      </c>
      <c r="F52" s="18" t="s">
        <v>108</v>
      </c>
      <c r="G52" s="27" t="s">
        <v>21</v>
      </c>
    </row>
    <row r="53" spans="1:7" s="10" customFormat="1" ht="23.25" customHeight="1" x14ac:dyDescent="0.2">
      <c r="A53" s="29" t="s">
        <v>43</v>
      </c>
      <c r="B53" s="61">
        <v>217187.02</v>
      </c>
      <c r="C53" s="25" t="s">
        <v>144</v>
      </c>
      <c r="D53" s="25" t="s">
        <v>145</v>
      </c>
      <c r="E53" s="26" t="s">
        <v>139</v>
      </c>
      <c r="F53" s="18" t="s">
        <v>108</v>
      </c>
      <c r="G53" s="27" t="s">
        <v>21</v>
      </c>
    </row>
    <row r="54" spans="1:7" s="10" customFormat="1" ht="23.25" customHeight="1" x14ac:dyDescent="0.2">
      <c r="A54" s="29" t="s">
        <v>44</v>
      </c>
      <c r="B54" s="61">
        <v>1906106.17</v>
      </c>
      <c r="C54" s="25" t="s">
        <v>150</v>
      </c>
      <c r="D54" s="25" t="s">
        <v>151</v>
      </c>
      <c r="E54" s="26" t="s">
        <v>152</v>
      </c>
      <c r="F54" s="18" t="s">
        <v>108</v>
      </c>
      <c r="G54" s="27" t="s">
        <v>21</v>
      </c>
    </row>
    <row r="55" spans="1:7" s="10" customFormat="1" ht="23.25" customHeight="1" x14ac:dyDescent="0.2">
      <c r="A55" s="29" t="s">
        <v>45</v>
      </c>
      <c r="B55" s="61">
        <v>524399</v>
      </c>
      <c r="C55" s="25" t="s">
        <v>165</v>
      </c>
      <c r="D55" s="25" t="s">
        <v>166</v>
      </c>
      <c r="E55" s="26" t="s">
        <v>152</v>
      </c>
      <c r="F55" s="18" t="s">
        <v>108</v>
      </c>
      <c r="G55" s="27" t="s">
        <v>21</v>
      </c>
    </row>
    <row r="56" spans="1:7" s="10" customFormat="1" ht="23.25" customHeight="1" x14ac:dyDescent="0.2">
      <c r="A56" s="29" t="s">
        <v>46</v>
      </c>
      <c r="B56" s="61">
        <v>178289.72</v>
      </c>
      <c r="C56" s="25" t="s">
        <v>144</v>
      </c>
      <c r="D56" s="25" t="s">
        <v>166</v>
      </c>
      <c r="E56" s="26" t="s">
        <v>152</v>
      </c>
      <c r="F56" s="18" t="s">
        <v>108</v>
      </c>
      <c r="G56" s="27" t="s">
        <v>21</v>
      </c>
    </row>
    <row r="57" spans="1:7" s="10" customFormat="1" ht="23.25" customHeight="1" x14ac:dyDescent="0.2">
      <c r="A57" s="29" t="s">
        <v>47</v>
      </c>
      <c r="B57" s="61">
        <v>1807868.7</v>
      </c>
      <c r="C57" s="25" t="s">
        <v>144</v>
      </c>
      <c r="D57" s="25" t="s">
        <v>166</v>
      </c>
      <c r="E57" s="26" t="s">
        <v>152</v>
      </c>
      <c r="F57" s="18" t="s">
        <v>108</v>
      </c>
      <c r="G57" s="27" t="s">
        <v>21</v>
      </c>
    </row>
    <row r="58" spans="1:7" s="10" customFormat="1" ht="23.25" customHeight="1" x14ac:dyDescent="0.2">
      <c r="A58" s="29" t="s">
        <v>49</v>
      </c>
      <c r="B58" s="61">
        <v>34801.879999999997</v>
      </c>
      <c r="C58" s="25" t="s">
        <v>292</v>
      </c>
      <c r="D58" s="25" t="s">
        <v>293</v>
      </c>
      <c r="E58" s="26" t="s">
        <v>167</v>
      </c>
      <c r="F58" s="18" t="s">
        <v>108</v>
      </c>
      <c r="G58" s="27" t="s">
        <v>21</v>
      </c>
    </row>
    <row r="59" spans="1:7" s="10" customFormat="1" ht="23.25" customHeight="1" x14ac:dyDescent="0.2">
      <c r="A59" s="29" t="s">
        <v>50</v>
      </c>
      <c r="B59" s="61">
        <v>899353.2</v>
      </c>
      <c r="C59" s="25" t="s">
        <v>150</v>
      </c>
      <c r="D59" s="25" t="s">
        <v>171</v>
      </c>
      <c r="E59" s="26" t="s">
        <v>172</v>
      </c>
      <c r="F59" s="18" t="s">
        <v>108</v>
      </c>
      <c r="G59" s="27" t="s">
        <v>21</v>
      </c>
    </row>
    <row r="60" spans="1:7" s="10" customFormat="1" ht="23.25" customHeight="1" x14ac:dyDescent="0.2">
      <c r="A60" s="29" t="s">
        <v>51</v>
      </c>
      <c r="B60" s="61">
        <v>580372.32999999996</v>
      </c>
      <c r="C60" s="25" t="s">
        <v>144</v>
      </c>
      <c r="D60" s="25" t="s">
        <v>166</v>
      </c>
      <c r="E60" s="26" t="s">
        <v>185</v>
      </c>
      <c r="F60" s="18" t="s">
        <v>108</v>
      </c>
      <c r="G60" s="27" t="s">
        <v>21</v>
      </c>
    </row>
    <row r="61" spans="1:7" s="10" customFormat="1" ht="23.25" customHeight="1" x14ac:dyDescent="0.2">
      <c r="A61" s="29" t="s">
        <v>52</v>
      </c>
      <c r="B61" s="61">
        <v>1417012.5</v>
      </c>
      <c r="C61" s="25" t="s">
        <v>150</v>
      </c>
      <c r="D61" s="25" t="s">
        <v>151</v>
      </c>
      <c r="E61" s="26" t="s">
        <v>213</v>
      </c>
      <c r="F61" s="18" t="s">
        <v>108</v>
      </c>
      <c r="G61" s="27" t="s">
        <v>21</v>
      </c>
    </row>
    <row r="62" spans="1:7" s="10" customFormat="1" ht="23.25" customHeight="1" x14ac:dyDescent="0.2">
      <c r="A62" s="29" t="s">
        <v>53</v>
      </c>
      <c r="B62" s="61">
        <v>157689.28</v>
      </c>
      <c r="C62" s="25" t="s">
        <v>140</v>
      </c>
      <c r="D62" s="25" t="s">
        <v>224</v>
      </c>
      <c r="E62" s="26" t="s">
        <v>222</v>
      </c>
      <c r="F62" s="18" t="s">
        <v>108</v>
      </c>
      <c r="G62" s="27" t="s">
        <v>21</v>
      </c>
    </row>
    <row r="63" spans="1:7" s="10" customFormat="1" ht="23.25" customHeight="1" x14ac:dyDescent="0.2">
      <c r="A63" s="29" t="s">
        <v>54</v>
      </c>
      <c r="B63" s="61">
        <v>344788.39</v>
      </c>
      <c r="C63" s="25" t="s">
        <v>238</v>
      </c>
      <c r="D63" s="25" t="s">
        <v>239</v>
      </c>
      <c r="E63" s="26" t="s">
        <v>230</v>
      </c>
      <c r="F63" s="18" t="s">
        <v>108</v>
      </c>
      <c r="G63" s="27" t="s">
        <v>21</v>
      </c>
    </row>
    <row r="64" spans="1:7" s="10" customFormat="1" ht="23.25" customHeight="1" x14ac:dyDescent="0.2">
      <c r="A64" s="29" t="s">
        <v>55</v>
      </c>
      <c r="B64" s="61">
        <v>213094.13</v>
      </c>
      <c r="C64" s="25" t="s">
        <v>144</v>
      </c>
      <c r="D64" s="25" t="s">
        <v>263</v>
      </c>
      <c r="E64" s="26" t="s">
        <v>247</v>
      </c>
      <c r="F64" s="18" t="s">
        <v>108</v>
      </c>
      <c r="G64" s="27" t="s">
        <v>21</v>
      </c>
    </row>
    <row r="65" spans="1:11" s="10" customFormat="1" ht="23.25" customHeight="1" x14ac:dyDescent="0.2">
      <c r="A65" s="29" t="s">
        <v>56</v>
      </c>
      <c r="B65" s="61">
        <v>133347.82999999999</v>
      </c>
      <c r="C65" s="25" t="s">
        <v>165</v>
      </c>
      <c r="D65" s="25" t="s">
        <v>263</v>
      </c>
      <c r="E65" s="26" t="s">
        <v>247</v>
      </c>
      <c r="F65" s="18" t="s">
        <v>108</v>
      </c>
      <c r="G65" s="27" t="s">
        <v>21</v>
      </c>
    </row>
    <row r="66" spans="1:11" s="10" customFormat="1" ht="23.25" customHeight="1" x14ac:dyDescent="0.2">
      <c r="A66" s="29" t="s">
        <v>57</v>
      </c>
      <c r="B66" s="61">
        <v>148809.5</v>
      </c>
      <c r="C66" s="25" t="s">
        <v>165</v>
      </c>
      <c r="D66" s="25" t="s">
        <v>263</v>
      </c>
      <c r="E66" s="26" t="s">
        <v>247</v>
      </c>
      <c r="F66" s="18" t="s">
        <v>108</v>
      </c>
      <c r="G66" s="27" t="s">
        <v>21</v>
      </c>
    </row>
    <row r="67" spans="1:11" s="10" customFormat="1" ht="23.25" customHeight="1" x14ac:dyDescent="0.2">
      <c r="A67" s="29" t="s">
        <v>58</v>
      </c>
      <c r="B67" s="60">
        <v>311.42</v>
      </c>
      <c r="C67" s="25" t="s">
        <v>192</v>
      </c>
      <c r="D67" s="25" t="s">
        <v>195</v>
      </c>
      <c r="E67" s="26" t="s">
        <v>185</v>
      </c>
      <c r="F67" s="18" t="s">
        <v>194</v>
      </c>
      <c r="G67" s="27" t="s">
        <v>21</v>
      </c>
    </row>
    <row r="68" spans="1:11" s="10" customFormat="1" ht="25.5" customHeight="1" x14ac:dyDescent="0.2">
      <c r="A68" s="29" t="s">
        <v>59</v>
      </c>
      <c r="B68" s="60">
        <v>153.22</v>
      </c>
      <c r="C68" s="25" t="s">
        <v>202</v>
      </c>
      <c r="D68" s="25" t="s">
        <v>203</v>
      </c>
      <c r="E68" s="26" t="s">
        <v>198</v>
      </c>
      <c r="F68" s="18" t="s">
        <v>200</v>
      </c>
      <c r="G68" s="27" t="s">
        <v>21</v>
      </c>
    </row>
    <row r="69" spans="1:11" s="10" customFormat="1" ht="25.5" customHeight="1" x14ac:dyDescent="0.2">
      <c r="A69" s="29" t="s">
        <v>60</v>
      </c>
      <c r="B69" s="60">
        <v>1080</v>
      </c>
      <c r="C69" s="25" t="s">
        <v>211</v>
      </c>
      <c r="D69" s="25" t="s">
        <v>212</v>
      </c>
      <c r="E69" s="26" t="s">
        <v>213</v>
      </c>
      <c r="F69" s="18">
        <v>20.14</v>
      </c>
      <c r="G69" s="27" t="s">
        <v>21</v>
      </c>
    </row>
    <row r="70" spans="1:11" s="10" customFormat="1" ht="25.5" customHeight="1" x14ac:dyDescent="0.2">
      <c r="A70" s="29" t="s">
        <v>61</v>
      </c>
      <c r="B70" s="60">
        <v>283.22000000000003</v>
      </c>
      <c r="C70" s="25" t="s">
        <v>221</v>
      </c>
      <c r="D70" s="25" t="s">
        <v>291</v>
      </c>
      <c r="E70" s="26" t="s">
        <v>222</v>
      </c>
      <c r="F70" s="18">
        <v>20.14</v>
      </c>
      <c r="G70" s="27" t="s">
        <v>21</v>
      </c>
    </row>
    <row r="71" spans="1:11" s="10" customFormat="1" ht="25.5" customHeight="1" x14ac:dyDescent="0.2">
      <c r="A71" s="29" t="s">
        <v>62</v>
      </c>
      <c r="B71" s="60">
        <v>8599.34</v>
      </c>
      <c r="C71" s="25" t="s">
        <v>221</v>
      </c>
      <c r="D71" s="25" t="s">
        <v>135</v>
      </c>
      <c r="E71" s="26" t="s">
        <v>222</v>
      </c>
      <c r="F71" s="18" t="s">
        <v>136</v>
      </c>
      <c r="G71" s="27" t="s">
        <v>21</v>
      </c>
    </row>
    <row r="72" spans="1:11" s="10" customFormat="1" ht="25.5" customHeight="1" x14ac:dyDescent="0.2">
      <c r="A72" s="29" t="s">
        <v>63</v>
      </c>
      <c r="B72" s="60">
        <v>4462.5</v>
      </c>
      <c r="C72" s="25" t="s">
        <v>270</v>
      </c>
      <c r="D72" s="25" t="s">
        <v>261</v>
      </c>
      <c r="E72" s="26" t="s">
        <v>247</v>
      </c>
      <c r="F72" s="18" t="s">
        <v>119</v>
      </c>
      <c r="G72" s="27" t="s">
        <v>21</v>
      </c>
    </row>
    <row r="73" spans="1:11" ht="19.5" customHeight="1" x14ac:dyDescent="0.2">
      <c r="E73" s="8"/>
      <c r="F73" s="8"/>
      <c r="G73" s="8"/>
    </row>
    <row r="74" spans="1:11" ht="19.5" customHeight="1" x14ac:dyDescent="0.2">
      <c r="E74" s="8"/>
      <c r="F74" s="8"/>
      <c r="G74" s="8"/>
    </row>
    <row r="75" spans="1:11" ht="19.5" customHeight="1" thickBot="1" x14ac:dyDescent="0.25">
      <c r="A75" s="110" t="s">
        <v>12</v>
      </c>
      <c r="B75" s="110"/>
      <c r="C75" s="110"/>
      <c r="D75" s="110"/>
      <c r="E75" s="110"/>
      <c r="F75" s="39"/>
      <c r="G75" s="1"/>
    </row>
    <row r="76" spans="1:11" ht="29.25" customHeight="1" thickBot="1" x14ac:dyDescent="0.25">
      <c r="A76" s="28" t="s">
        <v>14</v>
      </c>
      <c r="B76" s="59" t="s">
        <v>8</v>
      </c>
      <c r="C76" s="3" t="s">
        <v>1</v>
      </c>
      <c r="D76" s="3" t="s">
        <v>2</v>
      </c>
      <c r="E76" s="3" t="s">
        <v>3</v>
      </c>
      <c r="F76" s="45" t="s">
        <v>13</v>
      </c>
      <c r="G76" s="13" t="s">
        <v>21</v>
      </c>
      <c r="J76" s="6" t="s">
        <v>155</v>
      </c>
      <c r="K76" s="49">
        <f>B77</f>
        <v>151368</v>
      </c>
    </row>
    <row r="77" spans="1:11" ht="19.5" customHeight="1" x14ac:dyDescent="0.2">
      <c r="A77" s="48" t="s">
        <v>15</v>
      </c>
      <c r="B77" s="61">
        <v>151368</v>
      </c>
      <c r="C77" s="25" t="s">
        <v>140</v>
      </c>
      <c r="D77" s="25" t="s">
        <v>154</v>
      </c>
      <c r="E77" s="26" t="s">
        <v>152</v>
      </c>
      <c r="F77" s="18" t="s">
        <v>155</v>
      </c>
      <c r="G77" s="27" t="s">
        <v>21</v>
      </c>
    </row>
    <row r="78" spans="1:11" ht="19.5" customHeight="1" x14ac:dyDescent="0.2">
      <c r="E78" s="8"/>
      <c r="F78" s="8"/>
      <c r="G78" s="8"/>
    </row>
    <row r="79" spans="1:11" ht="19.5" customHeight="1" x14ac:dyDescent="0.2">
      <c r="E79" s="8"/>
      <c r="F79" s="8"/>
      <c r="G79" s="8"/>
    </row>
    <row r="80" spans="1:11" ht="19.5" customHeight="1" x14ac:dyDescent="0.2">
      <c r="E80" s="8"/>
      <c r="F80" s="8"/>
      <c r="G80" s="8"/>
    </row>
    <row r="81" spans="5:7" ht="19.5" customHeight="1" x14ac:dyDescent="0.2">
      <c r="E81" s="8"/>
      <c r="F81" s="8"/>
      <c r="G81" s="8"/>
    </row>
    <row r="82" spans="5:7" ht="19.5" customHeight="1" x14ac:dyDescent="0.2">
      <c r="E82" s="8"/>
      <c r="F82" s="8"/>
      <c r="G82" s="8"/>
    </row>
    <row r="83" spans="5:7" ht="19.5" customHeight="1" x14ac:dyDescent="0.2">
      <c r="E83" s="8"/>
      <c r="F83" s="8"/>
      <c r="G83" s="8"/>
    </row>
    <row r="84" spans="5:7" ht="19.5" customHeight="1" x14ac:dyDescent="0.2">
      <c r="E84" s="8"/>
      <c r="F84" s="8"/>
      <c r="G84" s="8"/>
    </row>
    <row r="85" spans="5:7" ht="19.5" customHeight="1" x14ac:dyDescent="0.2">
      <c r="E85" s="8"/>
      <c r="F85" s="8"/>
      <c r="G85" s="8"/>
    </row>
    <row r="86" spans="5:7" ht="19.5" customHeight="1" x14ac:dyDescent="0.2">
      <c r="E86" s="8"/>
      <c r="F86" s="8"/>
      <c r="G86" s="8"/>
    </row>
    <row r="87" spans="5:7" ht="19.5" customHeight="1" x14ac:dyDescent="0.2">
      <c r="E87" s="8"/>
      <c r="F87" s="8"/>
      <c r="G87" s="8"/>
    </row>
    <row r="88" spans="5:7" ht="19.5" customHeight="1" x14ac:dyDescent="0.2">
      <c r="E88" s="8"/>
      <c r="F88" s="8"/>
      <c r="G88" s="8"/>
    </row>
    <row r="89" spans="5:7" ht="19.5" customHeight="1" x14ac:dyDescent="0.2">
      <c r="E89" s="8"/>
      <c r="F89" s="8"/>
      <c r="G89" s="8"/>
    </row>
    <row r="90" spans="5:7" ht="19.5" customHeight="1" x14ac:dyDescent="0.2">
      <c r="E90" s="8"/>
      <c r="F90" s="8"/>
      <c r="G90" s="8"/>
    </row>
    <row r="91" spans="5:7" ht="19.5" customHeight="1" x14ac:dyDescent="0.2">
      <c r="E91" s="8"/>
      <c r="F91" s="8"/>
      <c r="G91" s="8"/>
    </row>
    <row r="92" spans="5:7" ht="19.5" customHeight="1" x14ac:dyDescent="0.2">
      <c r="E92" s="8"/>
      <c r="F92" s="8"/>
      <c r="G92" s="8"/>
    </row>
    <row r="93" spans="5:7" ht="19.5" customHeight="1" x14ac:dyDescent="0.2">
      <c r="E93" s="8"/>
      <c r="F93" s="8"/>
      <c r="G93" s="8"/>
    </row>
    <row r="94" spans="5:7" ht="19.5" customHeight="1" x14ac:dyDescent="0.2">
      <c r="E94" s="8"/>
      <c r="F94" s="8"/>
      <c r="G94" s="8"/>
    </row>
    <row r="95" spans="5:7" ht="19.5" customHeight="1" x14ac:dyDescent="0.2">
      <c r="E95" s="8"/>
      <c r="F95" s="8"/>
      <c r="G95" s="8"/>
    </row>
    <row r="96" spans="5:7" ht="19.5" customHeight="1" x14ac:dyDescent="0.2">
      <c r="E96" s="8"/>
      <c r="F96" s="8"/>
      <c r="G96" s="8"/>
    </row>
    <row r="97" spans="5:7" ht="19.5" customHeight="1" x14ac:dyDescent="0.2">
      <c r="E97" s="8"/>
      <c r="F97" s="8"/>
      <c r="G97" s="8"/>
    </row>
    <row r="98" spans="5:7" ht="19.5" customHeight="1" x14ac:dyDescent="0.2">
      <c r="E98" s="8"/>
      <c r="F98" s="8"/>
      <c r="G98" s="8"/>
    </row>
    <row r="99" spans="5:7" ht="19.5" customHeight="1" x14ac:dyDescent="0.2">
      <c r="E99" s="8"/>
      <c r="F99" s="8"/>
      <c r="G99" s="8"/>
    </row>
    <row r="100" spans="5:7" ht="19.5" customHeight="1" x14ac:dyDescent="0.2">
      <c r="E100" s="8"/>
      <c r="F100" s="8"/>
      <c r="G100" s="8"/>
    </row>
    <row r="101" spans="5:7" ht="19.5" customHeight="1" x14ac:dyDescent="0.2">
      <c r="E101" s="8"/>
      <c r="F101" s="8"/>
      <c r="G101" s="8"/>
    </row>
    <row r="102" spans="5:7" ht="19.5" customHeight="1" x14ac:dyDescent="0.2">
      <c r="E102" s="8"/>
      <c r="F102" s="8"/>
      <c r="G102" s="8"/>
    </row>
    <row r="103" spans="5:7" ht="19.5" customHeight="1" x14ac:dyDescent="0.2">
      <c r="E103" s="8"/>
      <c r="F103" s="8"/>
      <c r="G103" s="8"/>
    </row>
    <row r="104" spans="5:7" ht="19.5" customHeight="1" x14ac:dyDescent="0.2">
      <c r="E104" s="8"/>
      <c r="F104" s="8"/>
      <c r="G104" s="8"/>
    </row>
    <row r="105" spans="5:7" ht="19.5" customHeight="1" x14ac:dyDescent="0.2">
      <c r="E105" s="8"/>
      <c r="F105" s="8"/>
      <c r="G105" s="8"/>
    </row>
    <row r="106" spans="5:7" ht="19.5" customHeight="1" x14ac:dyDescent="0.2">
      <c r="E106" s="8"/>
      <c r="F106" s="8"/>
      <c r="G106" s="8"/>
    </row>
    <row r="107" spans="5:7" ht="19.5" customHeight="1" x14ac:dyDescent="0.2">
      <c r="E107" s="8"/>
      <c r="F107" s="8"/>
      <c r="G107" s="8"/>
    </row>
    <row r="108" spans="5:7" ht="19.5" customHeight="1" x14ac:dyDescent="0.2">
      <c r="E108" s="8"/>
      <c r="F108" s="8"/>
      <c r="G108" s="8"/>
    </row>
    <row r="109" spans="5:7" ht="19.5" customHeight="1" x14ac:dyDescent="0.2">
      <c r="E109" s="8"/>
      <c r="F109" s="8"/>
      <c r="G109" s="8"/>
    </row>
    <row r="110" spans="5:7" ht="19.5" customHeight="1" x14ac:dyDescent="0.2">
      <c r="E110" s="8"/>
      <c r="F110" s="8"/>
      <c r="G110" s="8"/>
    </row>
    <row r="111" spans="5:7" ht="19.5" customHeight="1" x14ac:dyDescent="0.2">
      <c r="E111" s="8"/>
      <c r="F111" s="8"/>
      <c r="G111" s="8"/>
    </row>
    <row r="112" spans="5:7" ht="19.5" customHeight="1" x14ac:dyDescent="0.2">
      <c r="E112" s="8"/>
      <c r="F112" s="8"/>
      <c r="G112" s="8"/>
    </row>
    <row r="113" spans="5:7" ht="19.5" customHeight="1" x14ac:dyDescent="0.2">
      <c r="E113" s="8"/>
      <c r="F113" s="8"/>
      <c r="G113" s="8"/>
    </row>
    <row r="114" spans="5:7" ht="19.5" customHeight="1" x14ac:dyDescent="0.2">
      <c r="E114" s="8"/>
      <c r="F114" s="8"/>
      <c r="G114" s="8"/>
    </row>
    <row r="115" spans="5:7" ht="19.5" customHeight="1" x14ac:dyDescent="0.2">
      <c r="E115" s="8"/>
      <c r="F115" s="8"/>
      <c r="G115" s="8"/>
    </row>
    <row r="116" spans="5:7" ht="19.5" customHeight="1" x14ac:dyDescent="0.2">
      <c r="E116" s="8"/>
      <c r="F116" s="8"/>
      <c r="G116" s="8"/>
    </row>
    <row r="117" spans="5:7" ht="19.5" customHeight="1" x14ac:dyDescent="0.2">
      <c r="E117" s="8"/>
      <c r="F117" s="8"/>
      <c r="G117" s="8"/>
    </row>
    <row r="118" spans="5:7" ht="19.5" customHeight="1" x14ac:dyDescent="0.2">
      <c r="E118" s="8"/>
      <c r="F118" s="8"/>
      <c r="G118" s="8"/>
    </row>
    <row r="119" spans="5:7" ht="19.5" customHeight="1" x14ac:dyDescent="0.2">
      <c r="E119" s="8"/>
      <c r="F119" s="8"/>
      <c r="G119" s="8"/>
    </row>
    <row r="120" spans="5:7" ht="19.5" customHeight="1" x14ac:dyDescent="0.2">
      <c r="E120" s="8"/>
      <c r="F120" s="8"/>
      <c r="G120" s="8"/>
    </row>
    <row r="121" spans="5:7" ht="19.5" customHeight="1" x14ac:dyDescent="0.2">
      <c r="E121" s="8"/>
      <c r="F121" s="8"/>
      <c r="G121" s="8"/>
    </row>
    <row r="122" spans="5:7" ht="19.5" customHeight="1" x14ac:dyDescent="0.2">
      <c r="E122" s="8"/>
      <c r="F122" s="8"/>
      <c r="G122" s="8"/>
    </row>
    <row r="123" spans="5:7" ht="19.5" customHeight="1" x14ac:dyDescent="0.2">
      <c r="E123" s="8"/>
      <c r="F123" s="8"/>
      <c r="G123" s="8"/>
    </row>
    <row r="124" spans="5:7" ht="19.5" customHeight="1" x14ac:dyDescent="0.2">
      <c r="E124" s="8"/>
      <c r="F124" s="8"/>
      <c r="G124" s="8"/>
    </row>
    <row r="125" spans="5:7" ht="19.5" customHeight="1" x14ac:dyDescent="0.2">
      <c r="E125" s="8"/>
      <c r="F125" s="8"/>
      <c r="G125" s="8"/>
    </row>
    <row r="126" spans="5:7" ht="19.5" customHeight="1" x14ac:dyDescent="0.2">
      <c r="E126" s="8"/>
      <c r="F126" s="8"/>
      <c r="G126" s="8"/>
    </row>
    <row r="127" spans="5:7" ht="19.5" customHeight="1" x14ac:dyDescent="0.2">
      <c r="E127" s="8"/>
      <c r="F127" s="8"/>
      <c r="G127" s="8"/>
    </row>
    <row r="128" spans="5:7" ht="19.5" customHeight="1" x14ac:dyDescent="0.2">
      <c r="E128" s="8"/>
      <c r="F128" s="8"/>
      <c r="G128" s="8"/>
    </row>
    <row r="129" spans="5:7" ht="19.5" customHeight="1" x14ac:dyDescent="0.2">
      <c r="E129" s="8"/>
      <c r="F129" s="8"/>
      <c r="G129" s="8"/>
    </row>
    <row r="130" spans="5:7" ht="19.5" customHeight="1" x14ac:dyDescent="0.2">
      <c r="E130" s="8"/>
      <c r="F130" s="8"/>
      <c r="G130" s="8"/>
    </row>
    <row r="131" spans="5:7" ht="19.5" customHeight="1" x14ac:dyDescent="0.2">
      <c r="E131" s="8"/>
      <c r="F131" s="8"/>
      <c r="G131" s="8"/>
    </row>
    <row r="132" spans="5:7" ht="19.5" customHeight="1" x14ac:dyDescent="0.2">
      <c r="E132" s="8"/>
      <c r="F132" s="8"/>
      <c r="G132" s="8"/>
    </row>
    <row r="133" spans="5:7" ht="19.5" customHeight="1" x14ac:dyDescent="0.2">
      <c r="E133" s="8"/>
      <c r="F133" s="8"/>
      <c r="G133" s="8"/>
    </row>
    <row r="134" spans="5:7" ht="19.5" customHeight="1" x14ac:dyDescent="0.2">
      <c r="E134" s="8"/>
      <c r="F134" s="8"/>
      <c r="G134" s="8"/>
    </row>
    <row r="135" spans="5:7" ht="19.5" customHeight="1" x14ac:dyDescent="0.2">
      <c r="E135" s="8"/>
      <c r="F135" s="8"/>
      <c r="G135" s="8"/>
    </row>
    <row r="136" spans="5:7" ht="19.5" customHeight="1" x14ac:dyDescent="0.2">
      <c r="E136" s="8"/>
      <c r="F136" s="8"/>
      <c r="G136" s="8"/>
    </row>
    <row r="137" spans="5:7" ht="19.5" customHeight="1" x14ac:dyDescent="0.2">
      <c r="E137" s="8"/>
      <c r="F137" s="8"/>
      <c r="G137" s="8"/>
    </row>
    <row r="138" spans="5:7" ht="19.5" customHeight="1" x14ac:dyDescent="0.2">
      <c r="E138" s="8"/>
      <c r="F138" s="8"/>
      <c r="G138" s="8"/>
    </row>
    <row r="139" spans="5:7" ht="19.5" customHeight="1" x14ac:dyDescent="0.2">
      <c r="E139" s="8"/>
      <c r="F139" s="8"/>
      <c r="G139" s="8"/>
    </row>
    <row r="140" spans="5:7" ht="19.5" customHeight="1" x14ac:dyDescent="0.2">
      <c r="E140" s="8"/>
      <c r="F140" s="8"/>
      <c r="G140" s="8"/>
    </row>
    <row r="141" spans="5:7" ht="19.5" customHeight="1" x14ac:dyDescent="0.2">
      <c r="E141" s="8"/>
      <c r="F141" s="8"/>
      <c r="G141" s="8"/>
    </row>
    <row r="142" spans="5:7" ht="19.5" customHeight="1" x14ac:dyDescent="0.2">
      <c r="E142" s="8"/>
      <c r="F142" s="8"/>
      <c r="G142" s="8"/>
    </row>
    <row r="143" spans="5:7" ht="19.5" customHeight="1" x14ac:dyDescent="0.2">
      <c r="E143" s="8"/>
      <c r="F143" s="8"/>
      <c r="G143" s="8"/>
    </row>
    <row r="144" spans="5:7" ht="19.5" customHeight="1" x14ac:dyDescent="0.2">
      <c r="E144" s="8"/>
      <c r="F144" s="8"/>
      <c r="G144" s="8"/>
    </row>
    <row r="145" spans="5:7" ht="19.5" customHeight="1" x14ac:dyDescent="0.2">
      <c r="E145" s="8"/>
      <c r="F145" s="8"/>
      <c r="G145" s="8"/>
    </row>
    <row r="146" spans="5:7" ht="19.5" customHeight="1" x14ac:dyDescent="0.2">
      <c r="E146" s="8"/>
      <c r="F146" s="8"/>
      <c r="G146" s="8"/>
    </row>
    <row r="147" spans="5:7" ht="19.5" customHeight="1" x14ac:dyDescent="0.2">
      <c r="E147" s="8"/>
      <c r="F147" s="8"/>
      <c r="G147" s="8"/>
    </row>
    <row r="148" spans="5:7" ht="19.5" customHeight="1" x14ac:dyDescent="0.2">
      <c r="E148" s="8"/>
      <c r="F148" s="8"/>
      <c r="G148" s="8"/>
    </row>
    <row r="149" spans="5:7" ht="19.5" customHeight="1" x14ac:dyDescent="0.2">
      <c r="E149" s="8"/>
      <c r="F149" s="8"/>
      <c r="G149" s="8"/>
    </row>
    <row r="150" spans="5:7" ht="19.5" customHeight="1" x14ac:dyDescent="0.2">
      <c r="E150" s="8"/>
      <c r="F150" s="8"/>
      <c r="G150" s="8"/>
    </row>
    <row r="151" spans="5:7" ht="19.5" customHeight="1" x14ac:dyDescent="0.2">
      <c r="E151" s="8"/>
      <c r="F151" s="8"/>
      <c r="G151" s="8"/>
    </row>
    <row r="152" spans="5:7" ht="19.5" customHeight="1" x14ac:dyDescent="0.2">
      <c r="E152" s="8"/>
      <c r="F152" s="8"/>
      <c r="G152" s="8"/>
    </row>
    <row r="153" spans="5:7" ht="19.5" customHeight="1" x14ac:dyDescent="0.2">
      <c r="E153" s="8"/>
      <c r="F153" s="8"/>
      <c r="G153" s="8"/>
    </row>
    <row r="154" spans="5:7" ht="19.5" customHeight="1" x14ac:dyDescent="0.2">
      <c r="E154" s="8"/>
      <c r="F154" s="8"/>
      <c r="G154" s="8"/>
    </row>
    <row r="155" spans="5:7" ht="19.5" customHeight="1" x14ac:dyDescent="0.2">
      <c r="E155" s="8"/>
      <c r="F155" s="8"/>
      <c r="G155" s="8"/>
    </row>
    <row r="156" spans="5:7" ht="19.5" customHeight="1" x14ac:dyDescent="0.2">
      <c r="E156" s="8"/>
      <c r="F156" s="8"/>
      <c r="G156" s="8"/>
    </row>
    <row r="157" spans="5:7" ht="19.5" customHeight="1" x14ac:dyDescent="0.2">
      <c r="E157" s="8"/>
      <c r="F157" s="8"/>
      <c r="G157" s="8"/>
    </row>
    <row r="158" spans="5:7" ht="19.5" customHeight="1" x14ac:dyDescent="0.2">
      <c r="E158" s="8"/>
      <c r="F158" s="8"/>
      <c r="G158" s="8"/>
    </row>
    <row r="159" spans="5:7" ht="19.5" customHeight="1" x14ac:dyDescent="0.2">
      <c r="E159" s="8"/>
      <c r="F159" s="8"/>
      <c r="G159" s="8"/>
    </row>
    <row r="160" spans="5:7" ht="19.5" customHeight="1" x14ac:dyDescent="0.2">
      <c r="E160" s="8"/>
      <c r="F160" s="8"/>
      <c r="G160" s="8"/>
    </row>
    <row r="161" spans="5:7" ht="19.5" customHeight="1" x14ac:dyDescent="0.2">
      <c r="E161" s="8"/>
      <c r="F161" s="8"/>
      <c r="G161" s="8"/>
    </row>
    <row r="162" spans="5:7" x14ac:dyDescent="0.2">
      <c r="E162" s="8"/>
      <c r="F162" s="8"/>
      <c r="G162" s="8"/>
    </row>
    <row r="163" spans="5:7" x14ac:dyDescent="0.2">
      <c r="E163" s="8"/>
      <c r="F163" s="8"/>
      <c r="G163" s="8"/>
    </row>
    <row r="164" spans="5:7" x14ac:dyDescent="0.2">
      <c r="E164" s="8"/>
      <c r="F164" s="8"/>
      <c r="G164" s="8"/>
    </row>
    <row r="165" spans="5:7" x14ac:dyDescent="0.2">
      <c r="E165" s="8"/>
      <c r="F165" s="8"/>
      <c r="G165" s="8"/>
    </row>
    <row r="166" spans="5:7" x14ac:dyDescent="0.2">
      <c r="E166" s="8"/>
      <c r="F166" s="8"/>
      <c r="G166" s="8"/>
    </row>
    <row r="167" spans="5:7" x14ac:dyDescent="0.2">
      <c r="E167" s="8"/>
      <c r="F167" s="8"/>
      <c r="G167" s="8"/>
    </row>
    <row r="168" spans="5:7" x14ac:dyDescent="0.2">
      <c r="E168" s="8"/>
      <c r="F168" s="8"/>
      <c r="G168" s="8"/>
    </row>
    <row r="169" spans="5:7" x14ac:dyDescent="0.2">
      <c r="E169" s="8"/>
      <c r="F169" s="8"/>
      <c r="G169" s="8"/>
    </row>
    <row r="170" spans="5:7" x14ac:dyDescent="0.2">
      <c r="E170" s="8"/>
      <c r="F170" s="8"/>
      <c r="G170" s="8"/>
    </row>
    <row r="171" spans="5:7" x14ac:dyDescent="0.2">
      <c r="E171" s="8"/>
      <c r="F171" s="8"/>
      <c r="G171" s="8"/>
    </row>
    <row r="172" spans="5:7" x14ac:dyDescent="0.2">
      <c r="E172" s="8"/>
      <c r="F172" s="8"/>
      <c r="G172" s="8"/>
    </row>
    <row r="173" spans="5:7" x14ac:dyDescent="0.2">
      <c r="E173" s="8"/>
      <c r="F173" s="8"/>
      <c r="G173" s="8"/>
    </row>
    <row r="174" spans="5:7" x14ac:dyDescent="0.2">
      <c r="E174" s="8"/>
      <c r="F174" s="8"/>
      <c r="G174" s="8"/>
    </row>
    <row r="175" spans="5:7" x14ac:dyDescent="0.2">
      <c r="E175" s="8"/>
      <c r="F175" s="8"/>
      <c r="G175" s="8"/>
    </row>
    <row r="176" spans="5:7" x14ac:dyDescent="0.2">
      <c r="E176" s="8"/>
      <c r="F176" s="8"/>
      <c r="G176" s="8"/>
    </row>
    <row r="177" spans="5:7" x14ac:dyDescent="0.2">
      <c r="E177" s="8"/>
      <c r="F177" s="8"/>
      <c r="G177" s="8"/>
    </row>
    <row r="178" spans="5:7" x14ac:dyDescent="0.2">
      <c r="E178" s="8"/>
      <c r="F178" s="8"/>
      <c r="G178" s="8"/>
    </row>
    <row r="179" spans="5:7" x14ac:dyDescent="0.2">
      <c r="E179" s="8"/>
      <c r="F179" s="8"/>
      <c r="G179" s="8"/>
    </row>
    <row r="180" spans="5:7" x14ac:dyDescent="0.2">
      <c r="E180" s="8"/>
      <c r="F180" s="8"/>
      <c r="G180" s="8"/>
    </row>
    <row r="181" spans="5:7" x14ac:dyDescent="0.2">
      <c r="E181" s="8"/>
      <c r="F181" s="8"/>
      <c r="G181" s="8"/>
    </row>
    <row r="182" spans="5:7" x14ac:dyDescent="0.2">
      <c r="E182" s="8"/>
      <c r="F182" s="8"/>
      <c r="G182" s="8"/>
    </row>
    <row r="183" spans="5:7" x14ac:dyDescent="0.2">
      <c r="E183" s="8"/>
      <c r="F183" s="8"/>
      <c r="G183" s="8"/>
    </row>
    <row r="184" spans="5:7" x14ac:dyDescent="0.2">
      <c r="E184" s="8"/>
      <c r="F184" s="8"/>
      <c r="G184" s="8"/>
    </row>
    <row r="185" spans="5:7" x14ac:dyDescent="0.2">
      <c r="E185" s="8"/>
      <c r="F185" s="8"/>
      <c r="G185" s="8"/>
    </row>
    <row r="186" spans="5:7" x14ac:dyDescent="0.2">
      <c r="E186" s="8"/>
      <c r="F186" s="8"/>
      <c r="G186" s="8"/>
    </row>
    <row r="187" spans="5:7" x14ac:dyDescent="0.2">
      <c r="E187" s="8"/>
      <c r="F187" s="8"/>
      <c r="G187" s="8"/>
    </row>
    <row r="188" spans="5:7" x14ac:dyDescent="0.2">
      <c r="E188" s="8"/>
      <c r="F188" s="8"/>
      <c r="G188" s="8"/>
    </row>
    <row r="189" spans="5:7" x14ac:dyDescent="0.2">
      <c r="E189" s="8"/>
      <c r="F189" s="8"/>
      <c r="G189" s="8"/>
    </row>
    <row r="190" spans="5:7" x14ac:dyDescent="0.2">
      <c r="E190" s="8"/>
      <c r="F190" s="8"/>
      <c r="G190" s="8"/>
    </row>
    <row r="191" spans="5:7" x14ac:dyDescent="0.2">
      <c r="E191" s="8"/>
      <c r="F191" s="8"/>
      <c r="G191" s="8"/>
    </row>
    <row r="192" spans="5:7" x14ac:dyDescent="0.2">
      <c r="E192" s="8"/>
      <c r="F192" s="8"/>
      <c r="G192" s="8"/>
    </row>
    <row r="193" spans="5:7" x14ac:dyDescent="0.2">
      <c r="E193" s="8"/>
      <c r="F193" s="8"/>
      <c r="G193" s="8"/>
    </row>
    <row r="194" spans="5:7" x14ac:dyDescent="0.2">
      <c r="E194" s="8"/>
      <c r="F194" s="8"/>
      <c r="G194" s="8"/>
    </row>
    <row r="195" spans="5:7" x14ac:dyDescent="0.2">
      <c r="E195" s="8"/>
      <c r="F195" s="8"/>
      <c r="G195" s="8"/>
    </row>
    <row r="196" spans="5:7" x14ac:dyDescent="0.2">
      <c r="E196" s="8"/>
      <c r="F196" s="8"/>
      <c r="G196" s="8"/>
    </row>
    <row r="197" spans="5:7" x14ac:dyDescent="0.2">
      <c r="E197" s="8"/>
      <c r="F197" s="8"/>
      <c r="G197" s="8"/>
    </row>
    <row r="198" spans="5:7" x14ac:dyDescent="0.2">
      <c r="E198" s="8"/>
      <c r="F198" s="8"/>
      <c r="G198" s="8"/>
    </row>
    <row r="199" spans="5:7" x14ac:dyDescent="0.2">
      <c r="E199" s="8"/>
      <c r="F199" s="8"/>
      <c r="G199" s="8"/>
    </row>
    <row r="200" spans="5:7" x14ac:dyDescent="0.2">
      <c r="E200" s="8"/>
      <c r="F200" s="8"/>
      <c r="G200" s="8"/>
    </row>
    <row r="201" spans="5:7" x14ac:dyDescent="0.2">
      <c r="E201" s="8"/>
      <c r="F201" s="8"/>
      <c r="G201" s="8"/>
    </row>
    <row r="202" spans="5:7" x14ac:dyDescent="0.2">
      <c r="E202" s="8"/>
      <c r="F202" s="8"/>
      <c r="G202" s="8"/>
    </row>
    <row r="203" spans="5:7" x14ac:dyDescent="0.2">
      <c r="E203" s="8"/>
      <c r="F203" s="8"/>
      <c r="G203" s="8"/>
    </row>
    <row r="204" spans="5:7" x14ac:dyDescent="0.2">
      <c r="E204" s="8"/>
    </row>
    <row r="205" spans="5:7" x14ac:dyDescent="0.2">
      <c r="E205" s="8"/>
    </row>
    <row r="206" spans="5:7" x14ac:dyDescent="0.2">
      <c r="E206" s="8"/>
    </row>
    <row r="207" spans="5:7" x14ac:dyDescent="0.2">
      <c r="E207" s="8"/>
    </row>
    <row r="208" spans="5:7" x14ac:dyDescent="0.2">
      <c r="E208" s="8"/>
    </row>
    <row r="209" spans="5:5" x14ac:dyDescent="0.2">
      <c r="E209" s="8"/>
    </row>
    <row r="210" spans="5:5" x14ac:dyDescent="0.2">
      <c r="E210" s="8"/>
    </row>
    <row r="211" spans="5:5" x14ac:dyDescent="0.2">
      <c r="E211" s="8"/>
    </row>
    <row r="212" spans="5:5" x14ac:dyDescent="0.2">
      <c r="E212" s="8"/>
    </row>
    <row r="213" spans="5:5" x14ac:dyDescent="0.2">
      <c r="E213" s="8"/>
    </row>
    <row r="214" spans="5:5" x14ac:dyDescent="0.2">
      <c r="E214" s="8"/>
    </row>
    <row r="215" spans="5:5" x14ac:dyDescent="0.2">
      <c r="E215" s="8"/>
    </row>
    <row r="216" spans="5:5" x14ac:dyDescent="0.2">
      <c r="E216" s="8"/>
    </row>
    <row r="217" spans="5:5" x14ac:dyDescent="0.2">
      <c r="E217" s="8"/>
    </row>
    <row r="218" spans="5:5" x14ac:dyDescent="0.2">
      <c r="E218" s="8"/>
    </row>
    <row r="219" spans="5:5" x14ac:dyDescent="0.2">
      <c r="E219" s="8"/>
    </row>
    <row r="220" spans="5:5" x14ac:dyDescent="0.2">
      <c r="E220" s="8"/>
    </row>
    <row r="221" spans="5:5" x14ac:dyDescent="0.2">
      <c r="E221" s="8"/>
    </row>
    <row r="222" spans="5:5" x14ac:dyDescent="0.2">
      <c r="E222" s="8"/>
    </row>
    <row r="223" spans="5:5" x14ac:dyDescent="0.2">
      <c r="E223" s="8"/>
    </row>
    <row r="224" spans="5:5" x14ac:dyDescent="0.2">
      <c r="E224" s="8"/>
    </row>
    <row r="225" spans="5:5" x14ac:dyDescent="0.2">
      <c r="E225" s="8"/>
    </row>
    <row r="226" spans="5:5" x14ac:dyDescent="0.2">
      <c r="E226" s="8"/>
    </row>
    <row r="227" spans="5:5" x14ac:dyDescent="0.2">
      <c r="E227" s="8"/>
    </row>
    <row r="228" spans="5:5" x14ac:dyDescent="0.2">
      <c r="E228" s="8"/>
    </row>
    <row r="229" spans="5:5" x14ac:dyDescent="0.2">
      <c r="E229" s="8"/>
    </row>
    <row r="230" spans="5:5" x14ac:dyDescent="0.2">
      <c r="E230" s="8"/>
    </row>
    <row r="231" spans="5:5" x14ac:dyDescent="0.2">
      <c r="E231" s="8"/>
    </row>
    <row r="232" spans="5:5" x14ac:dyDescent="0.2">
      <c r="E232" s="8"/>
    </row>
    <row r="233" spans="5:5" x14ac:dyDescent="0.2">
      <c r="E233" s="8"/>
    </row>
    <row r="234" spans="5:5" x14ac:dyDescent="0.2">
      <c r="E234" s="8"/>
    </row>
    <row r="235" spans="5:5" x14ac:dyDescent="0.2">
      <c r="E235" s="8"/>
    </row>
    <row r="236" spans="5:5" x14ac:dyDescent="0.2">
      <c r="E236" s="8"/>
    </row>
    <row r="237" spans="5:5" x14ac:dyDescent="0.2">
      <c r="E237" s="8"/>
    </row>
    <row r="238" spans="5:5" x14ac:dyDescent="0.2">
      <c r="E238" s="8"/>
    </row>
    <row r="239" spans="5:5" x14ac:dyDescent="0.2">
      <c r="E239" s="8"/>
    </row>
    <row r="240" spans="5:5" x14ac:dyDescent="0.2">
      <c r="E240" s="8"/>
    </row>
    <row r="241" spans="5:5" x14ac:dyDescent="0.2">
      <c r="E241" s="8"/>
    </row>
    <row r="242" spans="5:5" x14ac:dyDescent="0.2">
      <c r="E242" s="8"/>
    </row>
    <row r="243" spans="5:5" x14ac:dyDescent="0.2">
      <c r="E243" s="8"/>
    </row>
    <row r="244" spans="5:5" x14ac:dyDescent="0.2">
      <c r="E244" s="8"/>
    </row>
    <row r="245" spans="5:5" x14ac:dyDescent="0.2">
      <c r="E245" s="8"/>
    </row>
    <row r="246" spans="5:5" x14ac:dyDescent="0.2">
      <c r="E246" s="8"/>
    </row>
    <row r="247" spans="5:5" x14ac:dyDescent="0.2">
      <c r="E247" s="8"/>
    </row>
    <row r="248" spans="5:5" x14ac:dyDescent="0.2">
      <c r="E248" s="8"/>
    </row>
    <row r="249" spans="5:5" x14ac:dyDescent="0.2">
      <c r="E249" s="8"/>
    </row>
    <row r="250" spans="5:5" x14ac:dyDescent="0.2">
      <c r="E250" s="8"/>
    </row>
    <row r="251" spans="5:5" x14ac:dyDescent="0.2">
      <c r="E251" s="8"/>
    </row>
    <row r="252" spans="5:5" x14ac:dyDescent="0.2">
      <c r="E252" s="8"/>
    </row>
    <row r="253" spans="5:5" x14ac:dyDescent="0.2">
      <c r="E253" s="8"/>
    </row>
    <row r="254" spans="5:5" x14ac:dyDescent="0.2">
      <c r="E254" s="8"/>
    </row>
    <row r="255" spans="5:5" x14ac:dyDescent="0.2">
      <c r="E255" s="8"/>
    </row>
    <row r="256" spans="5:5" x14ac:dyDescent="0.2">
      <c r="E256" s="8"/>
    </row>
    <row r="257" spans="5:5" x14ac:dyDescent="0.2">
      <c r="E257" s="8"/>
    </row>
    <row r="258" spans="5:5" x14ac:dyDescent="0.2">
      <c r="E258" s="8"/>
    </row>
    <row r="259" spans="5:5" x14ac:dyDescent="0.2">
      <c r="E259" s="8"/>
    </row>
    <row r="260" spans="5:5" x14ac:dyDescent="0.2">
      <c r="E260" s="8"/>
    </row>
    <row r="261" spans="5:5" x14ac:dyDescent="0.2">
      <c r="E261" s="8"/>
    </row>
    <row r="262" spans="5:5" x14ac:dyDescent="0.2">
      <c r="E262" s="8"/>
    </row>
    <row r="263" spans="5:5" x14ac:dyDescent="0.2">
      <c r="E263" s="8"/>
    </row>
    <row r="264" spans="5:5" x14ac:dyDescent="0.2">
      <c r="E264" s="8"/>
    </row>
    <row r="265" spans="5:5" x14ac:dyDescent="0.2">
      <c r="E265" s="8"/>
    </row>
    <row r="266" spans="5:5" x14ac:dyDescent="0.2">
      <c r="E266" s="8"/>
    </row>
    <row r="267" spans="5:5" x14ac:dyDescent="0.2">
      <c r="E267" s="8"/>
    </row>
    <row r="268" spans="5:5" x14ac:dyDescent="0.2">
      <c r="E268" s="8"/>
    </row>
    <row r="269" spans="5:5" x14ac:dyDescent="0.2">
      <c r="E269" s="8"/>
    </row>
    <row r="270" spans="5:5" x14ac:dyDescent="0.2">
      <c r="E270" s="8"/>
    </row>
    <row r="271" spans="5:5" x14ac:dyDescent="0.2">
      <c r="E271" s="8"/>
    </row>
    <row r="272" spans="5:5" x14ac:dyDescent="0.2">
      <c r="E272" s="8"/>
    </row>
    <row r="273" spans="5:5" x14ac:dyDescent="0.2">
      <c r="E273" s="8"/>
    </row>
    <row r="274" spans="5:5" x14ac:dyDescent="0.2">
      <c r="E274" s="8"/>
    </row>
    <row r="275" spans="5:5" x14ac:dyDescent="0.2">
      <c r="E275" s="8"/>
    </row>
    <row r="276" spans="5:5" x14ac:dyDescent="0.2">
      <c r="E276" s="8"/>
    </row>
    <row r="277" spans="5:5" x14ac:dyDescent="0.2">
      <c r="E277" s="8"/>
    </row>
    <row r="278" spans="5:5" x14ac:dyDescent="0.2">
      <c r="E278" s="8"/>
    </row>
    <row r="279" spans="5:5" x14ac:dyDescent="0.2">
      <c r="E279" s="8"/>
    </row>
    <row r="280" spans="5:5" x14ac:dyDescent="0.2">
      <c r="E280" s="8"/>
    </row>
    <row r="281" spans="5:5" x14ac:dyDescent="0.2">
      <c r="E281" s="8"/>
    </row>
    <row r="282" spans="5:5" x14ac:dyDescent="0.2">
      <c r="E282" s="8"/>
    </row>
    <row r="283" spans="5:5" x14ac:dyDescent="0.2">
      <c r="E283" s="8"/>
    </row>
    <row r="284" spans="5:5" x14ac:dyDescent="0.2">
      <c r="E284" s="8"/>
    </row>
    <row r="285" spans="5:5" x14ac:dyDescent="0.2">
      <c r="E285" s="8"/>
    </row>
    <row r="286" spans="5:5" x14ac:dyDescent="0.2">
      <c r="E286" s="8"/>
    </row>
    <row r="287" spans="5:5" x14ac:dyDescent="0.2">
      <c r="E287" s="8"/>
    </row>
    <row r="288" spans="5:5" x14ac:dyDescent="0.2">
      <c r="E288" s="8"/>
    </row>
    <row r="289" spans="5:5" x14ac:dyDescent="0.2">
      <c r="E289" s="8"/>
    </row>
    <row r="290" spans="5:5" x14ac:dyDescent="0.2">
      <c r="E290" s="8"/>
    </row>
    <row r="291" spans="5:5" x14ac:dyDescent="0.2">
      <c r="E291" s="8"/>
    </row>
    <row r="292" spans="5:5" x14ac:dyDescent="0.2">
      <c r="E292" s="8"/>
    </row>
    <row r="293" spans="5:5" x14ac:dyDescent="0.2">
      <c r="E293" s="8"/>
    </row>
    <row r="294" spans="5:5" x14ac:dyDescent="0.2">
      <c r="E294" s="8"/>
    </row>
    <row r="295" spans="5:5" x14ac:dyDescent="0.2">
      <c r="E295" s="8"/>
    </row>
    <row r="296" spans="5:5" x14ac:dyDescent="0.2">
      <c r="E296" s="8"/>
    </row>
    <row r="297" spans="5:5" x14ac:dyDescent="0.2">
      <c r="E297" s="8"/>
    </row>
    <row r="298" spans="5:5" x14ac:dyDescent="0.2">
      <c r="E298" s="8"/>
    </row>
    <row r="299" spans="5:5" x14ac:dyDescent="0.2">
      <c r="E299" s="8"/>
    </row>
    <row r="300" spans="5:5" x14ac:dyDescent="0.2">
      <c r="E300" s="8"/>
    </row>
    <row r="301" spans="5:5" x14ac:dyDescent="0.2">
      <c r="E301" s="8"/>
    </row>
    <row r="302" spans="5:5" x14ac:dyDescent="0.2">
      <c r="E302" s="8"/>
    </row>
    <row r="303" spans="5:5" x14ac:dyDescent="0.2">
      <c r="E303" s="8"/>
    </row>
    <row r="304" spans="5:5" x14ac:dyDescent="0.2">
      <c r="E304" s="8"/>
    </row>
    <row r="305" spans="5:5" x14ac:dyDescent="0.2">
      <c r="E305" s="8"/>
    </row>
    <row r="306" spans="5:5" x14ac:dyDescent="0.2">
      <c r="E306" s="8"/>
    </row>
    <row r="307" spans="5:5" x14ac:dyDescent="0.2">
      <c r="E307" s="8"/>
    </row>
    <row r="308" spans="5:5" x14ac:dyDescent="0.2">
      <c r="E308" s="8"/>
    </row>
    <row r="309" spans="5:5" x14ac:dyDescent="0.2">
      <c r="E309" s="8"/>
    </row>
    <row r="310" spans="5:5" x14ac:dyDescent="0.2">
      <c r="E310" s="8"/>
    </row>
    <row r="311" spans="5:5" x14ac:dyDescent="0.2">
      <c r="E311" s="8"/>
    </row>
    <row r="312" spans="5:5" x14ac:dyDescent="0.2">
      <c r="E312" s="8"/>
    </row>
    <row r="313" spans="5:5" x14ac:dyDescent="0.2">
      <c r="E313" s="8"/>
    </row>
    <row r="314" spans="5:5" x14ac:dyDescent="0.2">
      <c r="E314" s="8"/>
    </row>
    <row r="315" spans="5:5" x14ac:dyDescent="0.2">
      <c r="E315" s="8"/>
    </row>
  </sheetData>
  <mergeCells count="8">
    <mergeCell ref="A26:E26"/>
    <mergeCell ref="A75:E75"/>
    <mergeCell ref="F9:F10"/>
    <mergeCell ref="A2:E2"/>
    <mergeCell ref="A4:E4"/>
    <mergeCell ref="A5:E5"/>
    <mergeCell ref="A6:E6"/>
    <mergeCell ref="A7:E7"/>
  </mergeCells>
  <pageMargins left="0.7" right="0.7" top="0.75" bottom="0.75" header="0.3" footer="0.3"/>
  <pageSetup paperSize="9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subventii</vt:lpstr>
      <vt:lpstr>venituri proprii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Microsoft Office User</cp:lastModifiedBy>
  <cp:lastPrinted>2018-01-10T11:15:03Z</cp:lastPrinted>
  <dcterms:created xsi:type="dcterms:W3CDTF">2016-09-08T13:11:52Z</dcterms:created>
  <dcterms:modified xsi:type="dcterms:W3CDTF">2018-01-11T07:35:24Z</dcterms:modified>
</cp:coreProperties>
</file>