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lucian/ANCPI/"/>
    </mc:Choice>
  </mc:AlternateContent>
  <bookViews>
    <workbookView xWindow="120" yWindow="2000" windowWidth="28800" windowHeight="18140" activeTab="1"/>
  </bookViews>
  <sheets>
    <sheet name="subventii" sheetId="3" r:id="rId1"/>
    <sheet name="venituri proprii" sheetId="4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7" i="4" l="1"/>
  <c r="I38" i="4"/>
  <c r="I45" i="4"/>
  <c r="I56" i="3"/>
  <c r="I53" i="3"/>
  <c r="I51" i="3"/>
  <c r="I49" i="3"/>
  <c r="I48" i="3"/>
  <c r="I46" i="3"/>
  <c r="I45" i="3"/>
  <c r="I40" i="3"/>
  <c r="I43" i="4"/>
  <c r="I42" i="4"/>
  <c r="I41" i="4"/>
  <c r="I40" i="4"/>
  <c r="I39" i="4"/>
  <c r="I57" i="3"/>
  <c r="I55" i="3"/>
  <c r="I54" i="3"/>
  <c r="I52" i="3"/>
  <c r="I47" i="3"/>
  <c r="I44" i="3"/>
  <c r="I43" i="3"/>
  <c r="I42" i="3"/>
  <c r="I41" i="3"/>
</calcChain>
</file>

<file path=xl/sharedStrings.xml><?xml version="1.0" encoding="utf-8"?>
<sst xmlns="http://schemas.openxmlformats.org/spreadsheetml/2006/main" count="1075" uniqueCount="301">
  <si>
    <t>23G5101031001019051601</t>
  </si>
  <si>
    <t>BENEFICIAR</t>
  </si>
  <si>
    <t>OBIECTIV</t>
  </si>
  <si>
    <t>DATA PLĂȚII</t>
  </si>
  <si>
    <t>SITUAȚIA</t>
  </si>
  <si>
    <t>subvenții de la bugetul de stat</t>
  </si>
  <si>
    <t xml:space="preserve">11,08,2016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</si>
  <si>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venituri proprii</t>
  </si>
  <si>
    <t>SUMA PLĂTITĂ          -lei-</t>
  </si>
  <si>
    <t>SUMA PLĂTITĂ         -lei-</t>
  </si>
  <si>
    <t>CHELTUILEI PERSONAL-10</t>
  </si>
  <si>
    <t>BUNURI ȘI SERVICII-20</t>
  </si>
  <si>
    <t>ART. BUGETAR</t>
  </si>
  <si>
    <t>NR. CRT</t>
  </si>
  <si>
    <t>1</t>
  </si>
  <si>
    <t>2</t>
  </si>
  <si>
    <t>3</t>
  </si>
  <si>
    <t>4</t>
  </si>
  <si>
    <t>5</t>
  </si>
  <si>
    <t>6</t>
  </si>
  <si>
    <t>20.01.09</t>
  </si>
  <si>
    <t>ANCPI</t>
  </si>
  <si>
    <t>20.06.01</t>
  </si>
  <si>
    <t>20.01.30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</si>
  <si>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</si>
  <si>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</si>
  <si>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</si>
  <si>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</si>
  <si>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</si>
  <si>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</si>
  <si>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</si>
  <si>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</si>
  <si>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</si>
  <si>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</si>
  <si>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</si>
  <si>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</si>
  <si>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</si>
  <si>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MONITORUL OFICIAL RA</t>
  </si>
  <si>
    <t>PUBLICARI</t>
  </si>
  <si>
    <t>20.30.01</t>
  </si>
  <si>
    <t>THEOTOP SRL</t>
  </si>
  <si>
    <t>INREGISTRARE SISTEMATICA</t>
  </si>
  <si>
    <t>PENALITATI INREGISTRARE SISTEMATICA</t>
  </si>
  <si>
    <t>20.05.30</t>
  </si>
  <si>
    <t>20.01.05</t>
  </si>
  <si>
    <t>CAZARE</t>
  </si>
  <si>
    <t>01.11.2017</t>
  </si>
  <si>
    <t>STAR STORAGE SA</t>
  </si>
  <si>
    <t>SERVICII DE DIAGNOSTIC SI SUPORT</t>
  </si>
  <si>
    <t>ACHIZITIE MO</t>
  </si>
  <si>
    <t>20.11</t>
  </si>
  <si>
    <t>DANTE INTERNATIONAL SA</t>
  </si>
  <si>
    <t>SCAUN DE BIROU ERGONOMIC</t>
  </si>
  <si>
    <t>IHTIS SERV IMPEX SRL</t>
  </si>
  <si>
    <t>CUIER METALIC</t>
  </si>
  <si>
    <t>LUKOIL ROMANIA SRL</t>
  </si>
  <si>
    <t>CARBURANT AUTO</t>
  </si>
  <si>
    <t>LUKOIL ROMANIA SA</t>
  </si>
  <si>
    <t>MED LIFE SA</t>
  </si>
  <si>
    <t>SERVICII MEDICALE</t>
  </si>
  <si>
    <t>20.14</t>
  </si>
  <si>
    <t xml:space="preserve">EURO HOTELS INTERNATIONAL </t>
  </si>
  <si>
    <t>DECONT DEPLASARE INTERNA CAZARE</t>
  </si>
  <si>
    <t>NICK-ALEX MOB SRL</t>
  </si>
  <si>
    <t>SCAUN BIROU SCB8308 NEGRU</t>
  </si>
  <si>
    <t>02.11.2017</t>
  </si>
  <si>
    <t>AVANS DEPLASARE INTERNA</t>
  </si>
  <si>
    <t>AVANS CONTRAVALOARE CURS</t>
  </si>
  <si>
    <t>20.13</t>
  </si>
  <si>
    <t>BRADY TRADE SRL</t>
  </si>
  <si>
    <t>SERVICII REVIZII</t>
  </si>
  <si>
    <t>SERVICII REPARATII ACCIDENTALE</t>
  </si>
  <si>
    <t>PRIMUL MERIDIAN SRL</t>
  </si>
  <si>
    <t>SERVICII DE INREGISTRARE SISTEMATICA</t>
  </si>
  <si>
    <t>03.11.2017</t>
  </si>
  <si>
    <t>MIROSEANU</t>
  </si>
  <si>
    <t>PROCAD SRL</t>
  </si>
  <si>
    <t>06.11.2017</t>
  </si>
  <si>
    <t>20</t>
  </si>
  <si>
    <t>21</t>
  </si>
  <si>
    <t>22</t>
  </si>
  <si>
    <t>23</t>
  </si>
  <si>
    <t>24</t>
  </si>
  <si>
    <t>25</t>
  </si>
  <si>
    <t>26</t>
  </si>
  <si>
    <t>07.11.2017</t>
  </si>
  <si>
    <t>OFFICESUPPLY DISTRIBUTION SRL-D</t>
  </si>
  <si>
    <t xml:space="preserve">HARTIE COPIATOR </t>
  </si>
  <si>
    <t>20.01.01</t>
  </si>
  <si>
    <t>09.11.2017</t>
  </si>
  <si>
    <t>PRESTARI SERVICII MODEL DIGITAL</t>
  </si>
  <si>
    <t>10.11.2017</t>
  </si>
  <si>
    <t>IONESCU VICTOR GABRIEL</t>
  </si>
  <si>
    <t>13.11.2017</t>
  </si>
  <si>
    <t>27</t>
  </si>
  <si>
    <t>28</t>
  </si>
  <si>
    <t>29</t>
  </si>
  <si>
    <t>30</t>
  </si>
  <si>
    <t>DECONT DEPLASARE INTERNA</t>
  </si>
  <si>
    <t>14.11.2017</t>
  </si>
  <si>
    <t>POPA MIRCEA</t>
  </si>
  <si>
    <t>31</t>
  </si>
  <si>
    <t>32</t>
  </si>
  <si>
    <t>33</t>
  </si>
  <si>
    <t>34</t>
  </si>
  <si>
    <t>35</t>
  </si>
  <si>
    <t>INTERNATIONAL EXPERT TRAVEL</t>
  </si>
  <si>
    <t>15.11.2017</t>
  </si>
  <si>
    <t>FAST PC NET SRL</t>
  </si>
  <si>
    <t>STAMPILA TRODAT</t>
  </si>
  <si>
    <t>CRISFLOR BUSINESS GROUP SRL</t>
  </si>
  <si>
    <t>SERVICII DE PRELUCRARE ARHIVISTICA SI LEGATORIE DOC</t>
  </si>
  <si>
    <t>ALEX-IR DÉCOR</t>
  </si>
  <si>
    <t>REVIZIE</t>
  </si>
  <si>
    <t>CONSUMABILE</t>
  </si>
  <si>
    <t>CERTSIGN SA</t>
  </si>
  <si>
    <t>SERVICII MARCA TEMPORALA</t>
  </si>
  <si>
    <t>OLCO INDUSTRIES LTD</t>
  </si>
  <si>
    <t>PRESTARI SERVICII INTRETINERE ECHIPAMENTE</t>
  </si>
  <si>
    <t>AUTONOVA SRL</t>
  </si>
  <si>
    <t>STERGATOARE PARBRIZ</t>
  </si>
  <si>
    <t>MIT MOTORS</t>
  </si>
  <si>
    <t>SERVICII DE REPARATIE</t>
  </si>
  <si>
    <t>STANCA BUSINESS SRL</t>
  </si>
  <si>
    <t>SERVICII DE SPALATORIE AUTO</t>
  </si>
  <si>
    <t>SERVICII REPARATII</t>
  </si>
  <si>
    <t>MANPRES DISTRIBUTION SRL</t>
  </si>
  <si>
    <t>ANUNT PUBLICARE</t>
  </si>
  <si>
    <t>RIDICARE NUMERAR TAXE POSTALE</t>
  </si>
  <si>
    <t>20.01.08</t>
  </si>
  <si>
    <t>RIDICARE NUMERAR PROTOCOL</t>
  </si>
  <si>
    <t>20.30.02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</si>
  <si>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</si>
  <si>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</si>
  <si>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</si>
  <si>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</si>
  <si>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</si>
  <si>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</si>
  <si>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</si>
  <si>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</si>
  <si>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</si>
  <si>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</si>
  <si>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</si>
  <si>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ALIMENTARE CONT EXIM LICITATIE VALUTARA PLATA COTIZATIE</t>
  </si>
  <si>
    <t>16.11.2017</t>
  </si>
  <si>
    <t>20.30.30</t>
  </si>
  <si>
    <t>Q'NET INTERNATIONAL SRL</t>
  </si>
  <si>
    <t>SERVICII DE MENTENANTA</t>
  </si>
  <si>
    <t>20.11.2017</t>
  </si>
  <si>
    <t>SAIFI</t>
  </si>
  <si>
    <t>APA SALUBRITATE</t>
  </si>
  <si>
    <t>20.01.04</t>
  </si>
  <si>
    <t>TAXA MUNICIPALA</t>
  </si>
  <si>
    <t>SAFI</t>
  </si>
  <si>
    <t>ENERGIE TERMICA</t>
  </si>
  <si>
    <t>20.01.03</t>
  </si>
  <si>
    <t>ENERGIE ELECTRICA</t>
  </si>
  <si>
    <t>TEAM IT FORCE SRL</t>
  </si>
  <si>
    <t xml:space="preserve">SERVICII DE REPARATII INTRETINERE PERIODICA </t>
  </si>
  <si>
    <t>ORANGE ROMANIA SA</t>
  </si>
  <si>
    <t>ABONAMENT DATE MOBILE</t>
  </si>
  <si>
    <t>OLIMPIC INTERNATIONAL TURISM</t>
  </si>
  <si>
    <t>ASIGURARE MEDICALA</t>
  </si>
  <si>
    <t>BILET AVION</t>
  </si>
  <si>
    <t>20.06.02</t>
  </si>
  <si>
    <t xml:space="preserve">CARBURANT SI LUBREFIANT </t>
  </si>
  <si>
    <t>DESPA CRISTIAN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</si>
  <si>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</si>
  <si>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</si>
  <si>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</si>
  <si>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</si>
  <si>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</si>
  <si>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</si>
  <si>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</si>
  <si>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</si>
  <si>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</si>
  <si>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</si>
  <si>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</si>
  <si>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EXIMTUR SRL</t>
  </si>
  <si>
    <t>21.11.2017</t>
  </si>
  <si>
    <t>58</t>
  </si>
  <si>
    <t>EURO HOTELS INTERNATIONAL</t>
  </si>
  <si>
    <t>SOCIETATEA NATIONALA DE INFORMATICA SA</t>
  </si>
  <si>
    <t>SERVICII INCHIRIERE SISTEM INFORMATIC</t>
  </si>
  <si>
    <t>59</t>
  </si>
  <si>
    <t>60</t>
  </si>
  <si>
    <t xml:space="preserve">SERVICII INREGISTRARE SISTEMATICA </t>
  </si>
  <si>
    <t>REINTREGIRE CHELTUIALA CONSUMABILE</t>
  </si>
  <si>
    <t>22.11.2017</t>
  </si>
  <si>
    <t>FV</t>
  </si>
  <si>
    <t>REINTREGIRE CHELTUIALA ALTE BUNURI SI SERVICII</t>
  </si>
  <si>
    <t>REINTREGIRE CHELTUIALA PUBLICATII</t>
  </si>
  <si>
    <t>REINTREGIRE CHELTUIALA ALTE CHELTUIELI</t>
  </si>
  <si>
    <t>61</t>
  </si>
  <si>
    <t>62</t>
  </si>
  <si>
    <t>63</t>
  </si>
  <si>
    <t>64</t>
  </si>
  <si>
    <t>23.11.2017</t>
  </si>
  <si>
    <t>CARTOTOP SA</t>
  </si>
  <si>
    <t>65</t>
  </si>
  <si>
    <t>66</t>
  </si>
  <si>
    <t>SERVICIUL DE TELECOMUNICATII SPECIALE</t>
  </si>
  <si>
    <t>SERVICII DE COMUNICATII BUCLA LOCALA</t>
  </si>
  <si>
    <t>24.11.2017</t>
  </si>
  <si>
    <t>RAMILA WORLD TRADE SRL</t>
  </si>
  <si>
    <t>VOINEA ADRIAN</t>
  </si>
  <si>
    <t>FOR OFFICE SRL</t>
  </si>
  <si>
    <t>MATERIALE DE CURATENIE</t>
  </si>
  <si>
    <t>20.01.02</t>
  </si>
  <si>
    <t>67</t>
  </si>
  <si>
    <t>68</t>
  </si>
  <si>
    <t>69</t>
  </si>
  <si>
    <t>ALIMENTARE CONT EXIM LICITATIE VALUTARA PLATA TRANSPORT</t>
  </si>
  <si>
    <t>27.11.2017</t>
  </si>
  <si>
    <t>MIROSEANU ALEXANDRU</t>
  </si>
  <si>
    <t>DESPA ANCPI</t>
  </si>
  <si>
    <t>70</t>
  </si>
  <si>
    <t>71</t>
  </si>
  <si>
    <t>72</t>
  </si>
  <si>
    <t>73</t>
  </si>
  <si>
    <t>28.11.2017</t>
  </si>
  <si>
    <t>ABONAMENT PORTAL LEGISLATIV</t>
  </si>
  <si>
    <t>74</t>
  </si>
  <si>
    <t>TEAMNET INTERNATIONAL SA</t>
  </si>
  <si>
    <t>SERVICII CONVERSIE CF</t>
  </si>
  <si>
    <t>29.11.2017</t>
  </si>
  <si>
    <t>75</t>
  </si>
  <si>
    <t>76</t>
  </si>
  <si>
    <t>RDS - RCS</t>
  </si>
  <si>
    <t>ABONAMENT CATV NOIEMBRIE</t>
  </si>
  <si>
    <t>77</t>
  </si>
  <si>
    <t>PRESTARI SERVICII</t>
  </si>
  <si>
    <t>17.11.2017</t>
  </si>
  <si>
    <t>OK SERVICE CORPORATION SRL</t>
  </si>
  <si>
    <t>RESTITUIRE TAXA INSTRUIRE</t>
  </si>
  <si>
    <t>INDACO SYSTEMS SRL</t>
  </si>
  <si>
    <t>ABONAMENT LEGE 5</t>
  </si>
  <si>
    <t>RIDICARE NUMERAR PUBLICARI</t>
  </si>
  <si>
    <t>CF SOLICITARE NR. 28595/14.11.2017</t>
  </si>
  <si>
    <t>MFP ACTIUNI GENERALE</t>
  </si>
  <si>
    <t>RESTITUIRE ASIG. MEDICALA</t>
  </si>
  <si>
    <t>BUGETUL DE STAT</t>
  </si>
  <si>
    <t>SUME DATORATE PROTECTIEI SPECIALE - OCTOMBRIE</t>
  </si>
  <si>
    <t>CAZARE SI TRANSPORT</t>
  </si>
  <si>
    <t>RESTITUIRE CAZARE SI TRANSPORT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</si>
  <si>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</si>
  <si>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</si>
  <si>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</si>
  <si>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</si>
  <si>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</si>
  <si>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</si>
  <si>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</si>
  <si>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</si>
  <si>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</si>
  <si>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</si>
  <si>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</si>
  <si>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ATHENA - CENTRUL DE CALIFICARE SI PERFECTIONARE SRL</t>
  </si>
  <si>
    <t>TAXA CURS FORMATOR</t>
  </si>
  <si>
    <t>SOFT SKILLS TRAINING SRL</t>
  </si>
  <si>
    <t>CURS ACREDITAT CNFPA</t>
  </si>
  <si>
    <t>CONVERSIE CF</t>
  </si>
  <si>
    <t>AGENȚIA NAȚIONALĂ DE CADASTRU ȘI PUBLICITATE IMOBILIARĂ</t>
  </si>
  <si>
    <t>plăților efectuate în luna NOIEMBRIE 2017</t>
  </si>
  <si>
    <t>STELEAN TOMA</t>
  </si>
  <si>
    <t>ALOCAȚII PENTRU LOCUINȚE</t>
  </si>
  <si>
    <t>10.01.16</t>
  </si>
  <si>
    <t>VIRCIU ALEXANDRU</t>
  </si>
  <si>
    <t>CRISTINA SABINA RADU</t>
  </si>
  <si>
    <t>PERSONAL ANCPI</t>
  </si>
  <si>
    <t>SALARII DE BAZA</t>
  </si>
  <si>
    <t>10.01.01</t>
  </si>
  <si>
    <t>SPORURI PENTRU CONDITII DE MUNCA</t>
  </si>
  <si>
    <t>10.01.05</t>
  </si>
  <si>
    <t>ALTE SPORURI</t>
  </si>
  <si>
    <t>10.01.06</t>
  </si>
  <si>
    <t>INDEMNIZAȚII CA</t>
  </si>
  <si>
    <t>10.01.12</t>
  </si>
  <si>
    <t>INDEMNIZAȚII DE DELEGARE</t>
  </si>
  <si>
    <t>10.01.13</t>
  </si>
  <si>
    <t>08.11.2017</t>
  </si>
  <si>
    <t>INDEMNIZAȚII DE DETASARE</t>
  </si>
  <si>
    <t>10.01.14</t>
  </si>
  <si>
    <t>ALTE DREPTURI SALARIALE</t>
  </si>
  <si>
    <t>10.01.30</t>
  </si>
  <si>
    <t>CHELTUIELI SALARIALE ÎN NATURĂ</t>
  </si>
  <si>
    <t>10.02.02</t>
  </si>
  <si>
    <t>CONTRIBUȚII DE ASIGURĂRI SOCIALE DE STAT</t>
  </si>
  <si>
    <t>10.03.01</t>
  </si>
  <si>
    <t>CONTRIBUȚII DE ASIGURĂRI DE SOMAJ</t>
  </si>
  <si>
    <t>10.03.02</t>
  </si>
  <si>
    <t>CONTRIBUȚII DE ASIGURĂRI SOCIALE DE SANATATE</t>
  </si>
  <si>
    <t>10.03.03</t>
  </si>
  <si>
    <t>CONTRIBUȚII DE ASIGURĂRI PENTRU ACCIDENTE DE MUNCĂ ȘI BOLI PROFESIONALE</t>
  </si>
  <si>
    <t>10.03.04</t>
  </si>
  <si>
    <t>CONCEDII</t>
  </si>
  <si>
    <t>10.03.06</t>
  </si>
  <si>
    <t>CHELTUIELI SALARIALE IN NATURA</t>
  </si>
  <si>
    <t>CONTRIBUTII DE ASIGURARI SOCIALE DE STAT</t>
  </si>
  <si>
    <t>CONTRIBUTII DE SOMAJ</t>
  </si>
  <si>
    <t>CONTRIBUTII DE ASIGURARI SOCIALE DE SANATATE</t>
  </si>
  <si>
    <t>CONTRIBUTII DE ASIGURARI PENTRU ACCIDENTE DE MUNCA SI BOLI PROFESIONALE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</si>
</sst>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818]dd\.mm\.yyyy;@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Border="1"/>
    <xf numFmtId="0" fontId="0" fillId="0" borderId="0" xfId="0" applyFill="1"/>
    <xf numFmtId="0" fontId="2" fillId="0" borderId="4" xfId="0" applyFont="1" applyBorder="1" applyAlignment="1">
      <alignment horizontal="center" vertical="center" wrapText="1"/>
    </xf>
    <xf numFmtId="4" fontId="0" fillId="0" borderId="0" xfId="0" applyNumberFormat="1" applyBorder="1"/>
    <xf numFmtId="0" fontId="0" fillId="0" borderId="0" xfId="0" applyFont="1"/>
    <xf numFmtId="0" fontId="0" fillId="0" borderId="2" xfId="0" applyFont="1" applyBorder="1"/>
    <xf numFmtId="0" fontId="0" fillId="0" borderId="0" xfId="0" applyFont="1" applyBorder="1"/>
    <xf numFmtId="4" fontId="0" fillId="0" borderId="0" xfId="0" applyNumberFormat="1" applyFont="1" applyBorder="1"/>
    <xf numFmtId="0" fontId="0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quotePrefix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2" borderId="6" xfId="0" applyFont="1" applyFill="1" applyBorder="1"/>
    <xf numFmtId="164" fontId="2" fillId="0" borderId="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/>
    </xf>
    <xf numFmtId="4" fontId="2" fillId="0" borderId="11" xfId="0" applyNumberFormat="1" applyFont="1" applyFill="1" applyBorder="1"/>
    <xf numFmtId="0" fontId="2" fillId="2" borderId="8" xfId="0" applyFont="1" applyFill="1" applyBorder="1"/>
    <xf numFmtId="164" fontId="2" fillId="0" borderId="9" xfId="0" applyNumberFormat="1" applyFont="1" applyBorder="1" applyAlignment="1">
      <alignment horizontal="center" vertical="center"/>
    </xf>
    <xf numFmtId="4" fontId="2" fillId="0" borderId="1" xfId="0" applyNumberFormat="1" applyFont="1" applyFill="1" applyBorder="1"/>
    <xf numFmtId="0" fontId="2" fillId="2" borderId="1" xfId="0" applyFont="1" applyFill="1" applyBorder="1"/>
    <xf numFmtId="164" fontId="2" fillId="0" borderId="1" xfId="0" applyNumberFormat="1" applyFont="1" applyBorder="1" applyAlignment="1">
      <alignment horizontal="center" vertical="center"/>
    </xf>
    <xf numFmtId="4" fontId="2" fillId="0" borderId="11" xfId="0" applyNumberFormat="1" applyFont="1" applyFill="1" applyBorder="1" applyAlignment="1">
      <alignment horizontal="right"/>
    </xf>
    <xf numFmtId="164" fontId="2" fillId="0" borderId="8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49" fontId="2" fillId="0" borderId="7" xfId="0" applyNumberFormat="1" applyFont="1" applyBorder="1" applyAlignment="1">
      <alignment horizontal="right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/>
    </xf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right" vertical="center"/>
    </xf>
    <xf numFmtId="4" fontId="2" fillId="0" borderId="3" xfId="0" applyNumberFormat="1" applyFont="1" applyBorder="1"/>
    <xf numFmtId="0" fontId="2" fillId="0" borderId="3" xfId="0" applyFont="1" applyBorder="1"/>
    <xf numFmtId="164" fontId="2" fillId="0" borderId="9" xfId="0" applyNumberFormat="1" applyFont="1" applyBorder="1" applyAlignment="1">
      <alignment vertical="center"/>
    </xf>
    <xf numFmtId="0" fontId="2" fillId="0" borderId="3" xfId="0" applyFont="1" applyFill="1" applyBorder="1" applyAlignment="1">
      <alignment horizontal="right"/>
    </xf>
    <xf numFmtId="4" fontId="2" fillId="0" borderId="3" xfId="0" applyNumberFormat="1" applyFont="1" applyBorder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/>
    </xf>
    <xf numFmtId="0" fontId="2" fillId="0" borderId="8" xfId="0" applyFont="1" applyFill="1" applyBorder="1"/>
    <xf numFmtId="0" fontId="2" fillId="0" borderId="1" xfId="0" quotePrefix="1" applyFont="1" applyFill="1" applyBorder="1" applyAlignment="1">
      <alignment horizontal="right"/>
    </xf>
    <xf numFmtId="0" fontId="2" fillId="0" borderId="1" xfId="0" applyFont="1" applyFill="1" applyBorder="1" applyAlignment="1">
      <alignment horizontal="left"/>
    </xf>
    <xf numFmtId="4" fontId="2" fillId="0" borderId="1" xfId="0" applyNumberFormat="1" applyFont="1" applyFill="1" applyBorder="1" applyAlignment="1">
      <alignment horizontal="right"/>
    </xf>
    <xf numFmtId="0" fontId="2" fillId="0" borderId="1" xfId="0" quotePrefix="1" applyFont="1" applyFill="1" applyBorder="1" applyAlignment="1">
      <alignment horizontal="left"/>
    </xf>
    <xf numFmtId="0" fontId="0" fillId="0" borderId="0" xfId="0" quotePrefix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right"/>
    </xf>
    <xf numFmtId="0" fontId="2" fillId="0" borderId="0" xfId="0" quotePrefix="1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0" fontId="2" fillId="0" borderId="1" xfId="0" quotePrefix="1" applyFont="1" applyBorder="1" applyAlignment="1">
      <alignment horizontal="right"/>
    </xf>
    <xf numFmtId="4" fontId="2" fillId="0" borderId="13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left" vertical="center" wrapText="1"/>
    </xf>
    <xf numFmtId="4" fontId="0" fillId="0" borderId="0" xfId="0" applyNumberFormat="1"/>
    <xf numFmtId="4" fontId="0" fillId="0" borderId="0" xfId="0" applyNumberFormat="1" applyFont="1" applyFill="1"/>
    <xf numFmtId="4" fontId="2" fillId="2" borderId="10" xfId="0" applyNumberFormat="1" applyFont="1" applyFill="1" applyBorder="1"/>
    <xf numFmtId="4" fontId="2" fillId="2" borderId="11" xfId="0" applyNumberFormat="1" applyFont="1" applyFill="1" applyBorder="1"/>
    <xf numFmtId="0" fontId="2" fillId="2" borderId="3" xfId="0" quotePrefix="1" applyFont="1" applyFill="1" applyBorder="1" applyAlignment="1">
      <alignment horizontal="right" vertical="center"/>
    </xf>
    <xf numFmtId="0" fontId="2" fillId="2" borderId="11" xfId="0" quotePrefix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/>
    </xf>
    <xf numFmtId="0" fontId="0" fillId="2" borderId="0" xfId="0" applyFill="1" applyAlignment="1">
      <alignment horizontal="right"/>
    </xf>
    <xf numFmtId="0" fontId="0" fillId="2" borderId="0" xfId="0" applyFill="1"/>
    <xf numFmtId="14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0" fillId="2" borderId="0" xfId="0" applyFont="1" applyFill="1"/>
    <xf numFmtId="0" fontId="0" fillId="2" borderId="0" xfId="0" applyFont="1" applyFill="1" applyAlignment="1">
      <alignment horizontal="right"/>
    </xf>
    <xf numFmtId="4" fontId="2" fillId="2" borderId="3" xfId="0" applyNumberFormat="1" applyFont="1" applyFill="1" applyBorder="1"/>
    <xf numFmtId="4" fontId="2" fillId="2" borderId="3" xfId="0" applyNumberFormat="1" applyFont="1" applyFill="1" applyBorder="1" applyAlignment="1">
      <alignment horizontal="right"/>
    </xf>
    <xf numFmtId="0" fontId="0" fillId="2" borderId="0" xfId="0" applyFill="1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" fontId="0" fillId="0" borderId="1" xfId="0" applyNumberFormat="1" applyFill="1" applyBorder="1"/>
    <xf numFmtId="0" fontId="0" fillId="0" borderId="1" xfId="0" applyFill="1" applyBorder="1"/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4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wrapText="1"/>
    </xf>
    <xf numFmtId="0" fontId="0" fillId="0" borderId="17" xfId="0" applyFill="1" applyBorder="1" applyAlignment="1">
      <alignment horizontal="center"/>
    </xf>
    <xf numFmtId="0" fontId="0" fillId="0" borderId="18" xfId="0" applyFill="1" applyBorder="1" applyAlignment="1">
      <alignment horizontal="center" vertical="center"/>
    </xf>
    <xf numFmtId="4" fontId="0" fillId="0" borderId="18" xfId="0" applyNumberFormat="1" applyFill="1" applyBorder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" xfId="0" quotePrefix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0" fontId="0" fillId="0" borderId="3" xfId="0" applyFill="1" applyBorder="1" applyAlignment="1">
      <alignment wrapText="1"/>
    </xf>
    <xf numFmtId="14" fontId="0" fillId="0" borderId="3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" wrapText="1"/>
    </xf>
    <xf numFmtId="0" fontId="0" fillId="2" borderId="0" xfId="0" applyFill="1" applyAlignment="1">
      <alignment horizontal="center"/>
    </xf>
    <xf numFmtId="0" fontId="2" fillId="0" borderId="0" xfId="0" applyFont="1" applyBorder="1" applyAlignment="1">
      <alignment horizontal="left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9"/>
  <sheetViews>
    <sheetView topLeftCell="A2" workbookViewId="0">
      <selection activeCell="G140" sqref="G140"/>
    </sheetView>
  </sheetViews>
  <sheetFormatPr baseColWidth="10" defaultColWidth="8.83203125" defaultRowHeight="15" x14ac:dyDescent="0.2"/>
  <cols>
    <col min="1" max="1" width="3.6640625" customWidth="1"/>
    <col min="2" max="2" width="12.5" customWidth="1"/>
    <col min="3" max="3" width="34.33203125" customWidth="1"/>
    <col min="4" max="4" width="64.5" customWidth="1"/>
    <col min="5" max="5" width="10.83203125" style="1" customWidth="1"/>
    <col min="6" max="6" width="8.83203125" style="1"/>
    <col min="7" max="7" width="14.5" style="1" customWidth="1"/>
    <col min="8" max="8" width="10.1640625" bestFit="1" customWidth="1"/>
    <col min="9" max="9" width="11" customWidth="1"/>
    <col min="11" max="11" width="10.33203125" customWidth="1"/>
  </cols>
  <sheetData>
    <row r="1" spans="1:7" hidden="1" x14ac:dyDescent="0.2">
      <c r="A1" t="s">
        <v>0</v>
      </c>
      <c r="B1">
        <v>8079001.0499999998</v>
      </c>
      <c r="E1" s="1" t="s">
        <v>6</v>
      </c>
    </row>
    <row r="2" spans="1:7" ht="16" x14ac:dyDescent="0.2">
      <c r="A2" s="103" t="s">
        <v>261</v>
      </c>
      <c r="B2" s="103"/>
      <c r="C2" s="103"/>
      <c r="D2" s="103"/>
      <c r="E2" s="103"/>
    </row>
    <row r="3" spans="1:7" x14ac:dyDescent="0.2">
      <c r="A3" s="69"/>
      <c r="B3" s="69"/>
      <c r="C3" s="69"/>
      <c r="D3" s="69"/>
      <c r="E3" s="76"/>
      <c r="G3" s="4"/>
    </row>
    <row r="4" spans="1:7" ht="15.75" customHeight="1" x14ac:dyDescent="0.2">
      <c r="A4" s="104" t="s">
        <v>4</v>
      </c>
      <c r="B4" s="104"/>
      <c r="C4" s="104"/>
      <c r="D4" s="104"/>
      <c r="E4" s="104"/>
    </row>
    <row r="5" spans="1:7" ht="15.75" customHeight="1" x14ac:dyDescent="0.2">
      <c r="A5" s="104" t="s">
        <v>262</v>
      </c>
      <c r="B5" s="104"/>
      <c r="C5" s="104"/>
      <c r="D5" s="104"/>
      <c r="E5" s="104"/>
      <c r="G5" s="4"/>
    </row>
    <row r="6" spans="1:7" x14ac:dyDescent="0.2">
      <c r="A6" s="105" t="s">
        <v>5</v>
      </c>
      <c r="B6" s="105"/>
      <c r="C6" s="105"/>
      <c r="D6" s="105"/>
      <c r="E6" s="105"/>
    </row>
    <row r="7" spans="1:7" ht="16" thickBot="1" x14ac:dyDescent="0.25">
      <c r="A7" s="106" t="s">
        <v>10</v>
      </c>
      <c r="B7" s="106"/>
      <c r="C7" s="106"/>
      <c r="D7" s="106"/>
      <c r="E7" s="106"/>
    </row>
    <row r="8" spans="1:7" ht="28" x14ac:dyDescent="0.2">
      <c r="A8" s="43" t="s">
        <v>13</v>
      </c>
      <c r="B8" s="43" t="s">
        <v>8</v>
      </c>
      <c r="C8" s="77" t="s">
        <v>1</v>
      </c>
      <c r="D8" s="77" t="s">
        <v>2</v>
      </c>
      <c r="E8" s="82" t="s">
        <v>3</v>
      </c>
      <c r="F8" s="78" t="s">
        <v>12</v>
      </c>
      <c r="G8" s="79" t="s">
        <v>21</v>
      </c>
    </row>
    <row r="9" spans="1:7" x14ac:dyDescent="0.2">
      <c r="A9" s="83" t="s">
        <v>14</v>
      </c>
      <c r="B9" s="84">
        <v>1700</v>
      </c>
      <c r="C9" s="85" t="s">
        <v>263</v>
      </c>
      <c r="D9" s="85" t="s">
        <v>264</v>
      </c>
      <c r="E9" s="86" t="s">
        <v>85</v>
      </c>
      <c r="F9" s="107" t="s">
        <v>265</v>
      </c>
      <c r="G9" s="36" t="s">
        <v>21</v>
      </c>
    </row>
    <row r="10" spans="1:7" x14ac:dyDescent="0.2">
      <c r="A10" s="83" t="s">
        <v>15</v>
      </c>
      <c r="B10" s="84">
        <v>1690</v>
      </c>
      <c r="C10" s="85" t="s">
        <v>266</v>
      </c>
      <c r="D10" s="85" t="s">
        <v>264</v>
      </c>
      <c r="E10" s="86" t="s">
        <v>85</v>
      </c>
      <c r="F10" s="108"/>
      <c r="G10" s="36" t="s">
        <v>21</v>
      </c>
    </row>
    <row r="11" spans="1:7" x14ac:dyDescent="0.2">
      <c r="A11" s="83" t="s">
        <v>16</v>
      </c>
      <c r="B11" s="84">
        <v>1813</v>
      </c>
      <c r="C11" s="85" t="s">
        <v>267</v>
      </c>
      <c r="D11" s="85" t="s">
        <v>264</v>
      </c>
      <c r="E11" s="86" t="s">
        <v>85</v>
      </c>
      <c r="F11" s="109"/>
      <c r="G11" s="36" t="s">
        <v>21</v>
      </c>
    </row>
    <row r="12" spans="1:7" x14ac:dyDescent="0.2">
      <c r="A12" s="83" t="s">
        <v>17</v>
      </c>
      <c r="B12" s="84">
        <v>1141767</v>
      </c>
      <c r="C12" s="85" t="s">
        <v>268</v>
      </c>
      <c r="D12" s="85" t="s">
        <v>269</v>
      </c>
      <c r="E12" s="86" t="s">
        <v>99</v>
      </c>
      <c r="F12" s="107" t="s">
        <v>270</v>
      </c>
      <c r="G12" s="36" t="s">
        <v>21</v>
      </c>
    </row>
    <row r="13" spans="1:7" x14ac:dyDescent="0.2">
      <c r="A13" s="83" t="s">
        <v>18</v>
      </c>
      <c r="B13" s="84">
        <v>7736</v>
      </c>
      <c r="C13" s="85" t="s">
        <v>268</v>
      </c>
      <c r="D13" s="85" t="s">
        <v>269</v>
      </c>
      <c r="E13" s="86" t="s">
        <v>107</v>
      </c>
      <c r="F13" s="109"/>
      <c r="G13" s="36" t="s">
        <v>21</v>
      </c>
    </row>
    <row r="14" spans="1:7" x14ac:dyDescent="0.2">
      <c r="A14" s="83" t="s">
        <v>19</v>
      </c>
      <c r="B14" s="84">
        <v>64733</v>
      </c>
      <c r="C14" s="85" t="s">
        <v>268</v>
      </c>
      <c r="D14" s="85" t="s">
        <v>271</v>
      </c>
      <c r="E14" s="86" t="s">
        <v>99</v>
      </c>
      <c r="F14" s="87" t="s">
        <v>272</v>
      </c>
      <c r="G14" s="36" t="s">
        <v>21</v>
      </c>
    </row>
    <row r="15" spans="1:7" x14ac:dyDescent="0.2">
      <c r="A15" s="83" t="s">
        <v>24</v>
      </c>
      <c r="B15" s="84">
        <v>3526</v>
      </c>
      <c r="C15" s="85" t="s">
        <v>268</v>
      </c>
      <c r="D15" s="85" t="s">
        <v>273</v>
      </c>
      <c r="E15" s="86" t="s">
        <v>99</v>
      </c>
      <c r="F15" s="87" t="s">
        <v>274</v>
      </c>
      <c r="G15" s="36" t="s">
        <v>21</v>
      </c>
    </row>
    <row r="16" spans="1:7" x14ac:dyDescent="0.2">
      <c r="A16" s="83" t="s">
        <v>25</v>
      </c>
      <c r="B16" s="88">
        <v>23365</v>
      </c>
      <c r="C16" s="85" t="s">
        <v>268</v>
      </c>
      <c r="D16" s="89" t="s">
        <v>275</v>
      </c>
      <c r="E16" s="86" t="s">
        <v>99</v>
      </c>
      <c r="F16" s="90" t="s">
        <v>276</v>
      </c>
      <c r="G16" s="36" t="s">
        <v>21</v>
      </c>
    </row>
    <row r="17" spans="1:7" x14ac:dyDescent="0.2">
      <c r="A17" s="83" t="s">
        <v>26</v>
      </c>
      <c r="B17" s="88">
        <v>2619</v>
      </c>
      <c r="C17" s="85" t="s">
        <v>268</v>
      </c>
      <c r="D17" s="89" t="s">
        <v>275</v>
      </c>
      <c r="E17" s="86" t="s">
        <v>107</v>
      </c>
      <c r="F17" s="90" t="s">
        <v>276</v>
      </c>
      <c r="G17" s="36" t="s">
        <v>21</v>
      </c>
    </row>
    <row r="18" spans="1:7" x14ac:dyDescent="0.2">
      <c r="A18" s="83" t="s">
        <v>27</v>
      </c>
      <c r="B18" s="88">
        <v>34</v>
      </c>
      <c r="C18" s="85" t="s">
        <v>268</v>
      </c>
      <c r="D18" s="85" t="s">
        <v>277</v>
      </c>
      <c r="E18" s="86" t="s">
        <v>46</v>
      </c>
      <c r="F18" s="107" t="s">
        <v>278</v>
      </c>
      <c r="G18" s="36" t="s">
        <v>21</v>
      </c>
    </row>
    <row r="19" spans="1:7" x14ac:dyDescent="0.2">
      <c r="A19" s="83" t="s">
        <v>28</v>
      </c>
      <c r="B19" s="88">
        <v>1173</v>
      </c>
      <c r="C19" s="85" t="s">
        <v>268</v>
      </c>
      <c r="D19" s="85" t="s">
        <v>277</v>
      </c>
      <c r="E19" s="86" t="s">
        <v>65</v>
      </c>
      <c r="F19" s="108"/>
      <c r="G19" s="36" t="s">
        <v>21</v>
      </c>
    </row>
    <row r="20" spans="1:7" x14ac:dyDescent="0.2">
      <c r="A20" s="83" t="s">
        <v>29</v>
      </c>
      <c r="B20" s="88">
        <v>85</v>
      </c>
      <c r="C20" s="85" t="s">
        <v>268</v>
      </c>
      <c r="D20" s="85" t="s">
        <v>277</v>
      </c>
      <c r="E20" s="86" t="s">
        <v>74</v>
      </c>
      <c r="F20" s="108"/>
      <c r="G20" s="36" t="s">
        <v>21</v>
      </c>
    </row>
    <row r="21" spans="1:7" x14ac:dyDescent="0.2">
      <c r="A21" s="83" t="s">
        <v>30</v>
      </c>
      <c r="B21" s="88">
        <v>-321.93</v>
      </c>
      <c r="C21" s="85" t="s">
        <v>268</v>
      </c>
      <c r="D21" s="85" t="s">
        <v>277</v>
      </c>
      <c r="E21" s="86" t="s">
        <v>74</v>
      </c>
      <c r="F21" s="108"/>
      <c r="G21" s="36" t="s">
        <v>21</v>
      </c>
    </row>
    <row r="22" spans="1:7" x14ac:dyDescent="0.2">
      <c r="A22" s="83" t="s">
        <v>31</v>
      </c>
      <c r="B22" s="88">
        <v>85</v>
      </c>
      <c r="C22" s="85" t="s">
        <v>268</v>
      </c>
      <c r="D22" s="85" t="s">
        <v>277</v>
      </c>
      <c r="E22" s="86" t="s">
        <v>85</v>
      </c>
      <c r="F22" s="108"/>
      <c r="G22" s="36" t="s">
        <v>21</v>
      </c>
    </row>
    <row r="23" spans="1:7" x14ac:dyDescent="0.2">
      <c r="A23" s="83" t="s">
        <v>32</v>
      </c>
      <c r="B23" s="88">
        <v>800</v>
      </c>
      <c r="C23" s="85" t="s">
        <v>268</v>
      </c>
      <c r="D23" s="85" t="s">
        <v>277</v>
      </c>
      <c r="E23" s="86" t="s">
        <v>279</v>
      </c>
      <c r="F23" s="108"/>
      <c r="G23" s="36" t="s">
        <v>21</v>
      </c>
    </row>
    <row r="24" spans="1:7" x14ac:dyDescent="0.2">
      <c r="A24" s="83" t="s">
        <v>33</v>
      </c>
      <c r="B24" s="88">
        <v>85</v>
      </c>
      <c r="C24" s="85" t="s">
        <v>268</v>
      </c>
      <c r="D24" s="85" t="s">
        <v>277</v>
      </c>
      <c r="E24" s="86" t="s">
        <v>99</v>
      </c>
      <c r="F24" s="108"/>
      <c r="G24" s="36" t="s">
        <v>21</v>
      </c>
    </row>
    <row r="25" spans="1:7" x14ac:dyDescent="0.2">
      <c r="A25" s="83" t="s">
        <v>34</v>
      </c>
      <c r="B25" s="88">
        <v>17</v>
      </c>
      <c r="C25" s="85" t="s">
        <v>268</v>
      </c>
      <c r="D25" s="85" t="s">
        <v>277</v>
      </c>
      <c r="E25" s="86" t="s">
        <v>107</v>
      </c>
      <c r="F25" s="108"/>
      <c r="G25" s="36" t="s">
        <v>21</v>
      </c>
    </row>
    <row r="26" spans="1:7" x14ac:dyDescent="0.2">
      <c r="A26" s="83" t="s">
        <v>35</v>
      </c>
      <c r="B26" s="88">
        <v>17</v>
      </c>
      <c r="C26" s="85" t="s">
        <v>268</v>
      </c>
      <c r="D26" s="85" t="s">
        <v>277</v>
      </c>
      <c r="E26" s="86" t="s">
        <v>148</v>
      </c>
      <c r="F26" s="108"/>
      <c r="G26" s="36" t="s">
        <v>21</v>
      </c>
    </row>
    <row r="27" spans="1:7" x14ac:dyDescent="0.2">
      <c r="A27" s="83" t="s">
        <v>36</v>
      </c>
      <c r="B27" s="88">
        <v>68</v>
      </c>
      <c r="C27" s="85" t="s">
        <v>268</v>
      </c>
      <c r="D27" s="85" t="s">
        <v>277</v>
      </c>
      <c r="E27" s="86" t="s">
        <v>197</v>
      </c>
      <c r="F27" s="108"/>
      <c r="G27" s="36" t="s">
        <v>21</v>
      </c>
    </row>
    <row r="28" spans="1:7" x14ac:dyDescent="0.2">
      <c r="A28" s="83" t="s">
        <v>78</v>
      </c>
      <c r="B28" s="88">
        <v>3500</v>
      </c>
      <c r="C28" s="85" t="s">
        <v>268</v>
      </c>
      <c r="D28" s="85" t="s">
        <v>277</v>
      </c>
      <c r="E28" s="86" t="s">
        <v>213</v>
      </c>
      <c r="F28" s="108"/>
      <c r="G28" s="36" t="s">
        <v>21</v>
      </c>
    </row>
    <row r="29" spans="1:7" x14ac:dyDescent="0.2">
      <c r="A29" s="83" t="s">
        <v>79</v>
      </c>
      <c r="B29" s="88">
        <v>1581</v>
      </c>
      <c r="C29" s="85" t="s">
        <v>268</v>
      </c>
      <c r="D29" s="85" t="s">
        <v>280</v>
      </c>
      <c r="E29" s="86" t="s">
        <v>99</v>
      </c>
      <c r="F29" s="91" t="s">
        <v>281</v>
      </c>
      <c r="G29" s="36" t="s">
        <v>21</v>
      </c>
    </row>
    <row r="30" spans="1:7" x14ac:dyDescent="0.2">
      <c r="A30" s="83" t="s">
        <v>80</v>
      </c>
      <c r="B30" s="84">
        <v>19647</v>
      </c>
      <c r="C30" s="85" t="s">
        <v>268</v>
      </c>
      <c r="D30" s="85" t="s">
        <v>282</v>
      </c>
      <c r="E30" s="86" t="s">
        <v>99</v>
      </c>
      <c r="F30" s="87" t="s">
        <v>283</v>
      </c>
      <c r="G30" s="36" t="s">
        <v>21</v>
      </c>
    </row>
    <row r="31" spans="1:7" x14ac:dyDescent="0.2">
      <c r="A31" s="83" t="s">
        <v>81</v>
      </c>
      <c r="B31" s="84">
        <v>127146</v>
      </c>
      <c r="C31" s="85" t="s">
        <v>268</v>
      </c>
      <c r="D31" s="85" t="s">
        <v>284</v>
      </c>
      <c r="E31" s="86" t="s">
        <v>99</v>
      </c>
      <c r="F31" s="110" t="s">
        <v>285</v>
      </c>
      <c r="G31" s="36" t="s">
        <v>21</v>
      </c>
    </row>
    <row r="32" spans="1:7" x14ac:dyDescent="0.2">
      <c r="A32" s="83" t="s">
        <v>82</v>
      </c>
      <c r="B32" s="84">
        <v>3780</v>
      </c>
      <c r="C32" s="85" t="s">
        <v>268</v>
      </c>
      <c r="D32" s="85" t="s">
        <v>284</v>
      </c>
      <c r="E32" s="86" t="s">
        <v>107</v>
      </c>
      <c r="F32" s="111"/>
      <c r="G32" s="36" t="s">
        <v>21</v>
      </c>
    </row>
    <row r="33" spans="1:13" x14ac:dyDescent="0.2">
      <c r="A33" s="83" t="s">
        <v>83</v>
      </c>
      <c r="B33" s="84">
        <v>198154</v>
      </c>
      <c r="C33" s="85" t="s">
        <v>268</v>
      </c>
      <c r="D33" s="85" t="s">
        <v>286</v>
      </c>
      <c r="E33" s="86" t="s">
        <v>99</v>
      </c>
      <c r="F33" s="87" t="s">
        <v>287</v>
      </c>
      <c r="G33" s="36" t="s">
        <v>21</v>
      </c>
    </row>
    <row r="34" spans="1:13" x14ac:dyDescent="0.2">
      <c r="A34" s="83" t="s">
        <v>84</v>
      </c>
      <c r="B34" s="84">
        <v>6115</v>
      </c>
      <c r="C34" s="85" t="s">
        <v>268</v>
      </c>
      <c r="D34" s="85" t="s">
        <v>288</v>
      </c>
      <c r="E34" s="86" t="s">
        <v>99</v>
      </c>
      <c r="F34" s="87" t="s">
        <v>289</v>
      </c>
      <c r="G34" s="36" t="s">
        <v>21</v>
      </c>
    </row>
    <row r="35" spans="1:13" x14ac:dyDescent="0.2">
      <c r="A35" s="83" t="s">
        <v>94</v>
      </c>
      <c r="B35" s="92">
        <v>65696</v>
      </c>
      <c r="C35" s="85" t="s">
        <v>268</v>
      </c>
      <c r="D35" s="85" t="s">
        <v>290</v>
      </c>
      <c r="E35" s="86" t="s">
        <v>99</v>
      </c>
      <c r="F35" s="87" t="s">
        <v>291</v>
      </c>
      <c r="G35" s="36" t="s">
        <v>21</v>
      </c>
    </row>
    <row r="36" spans="1:13" ht="15" customHeight="1" x14ac:dyDescent="0.2">
      <c r="A36" s="83" t="s">
        <v>95</v>
      </c>
      <c r="B36" s="88">
        <v>2632</v>
      </c>
      <c r="C36" s="93" t="s">
        <v>268</v>
      </c>
      <c r="D36" s="89" t="s">
        <v>292</v>
      </c>
      <c r="E36" s="86" t="s">
        <v>99</v>
      </c>
      <c r="F36" s="94" t="s">
        <v>293</v>
      </c>
      <c r="G36" s="36" t="s">
        <v>21</v>
      </c>
    </row>
    <row r="37" spans="1:13" x14ac:dyDescent="0.2">
      <c r="A37" s="83" t="s">
        <v>96</v>
      </c>
      <c r="B37" s="84">
        <v>11021</v>
      </c>
      <c r="C37" s="85" t="s">
        <v>268</v>
      </c>
      <c r="D37" s="85" t="s">
        <v>294</v>
      </c>
      <c r="E37" s="86" t="s">
        <v>99</v>
      </c>
      <c r="F37" s="87" t="s">
        <v>295</v>
      </c>
      <c r="G37" s="36" t="s">
        <v>21</v>
      </c>
    </row>
    <row r="38" spans="1:13" ht="16" thickBot="1" x14ac:dyDescent="0.25">
      <c r="A38" s="106" t="s">
        <v>11</v>
      </c>
      <c r="B38" s="106"/>
      <c r="C38" s="106"/>
      <c r="D38" s="106"/>
      <c r="E38" s="106"/>
    </row>
    <row r="39" spans="1:13" ht="29" thickBot="1" x14ac:dyDescent="0.25">
      <c r="A39" s="3" t="s">
        <v>13</v>
      </c>
      <c r="B39" s="3" t="s">
        <v>9</v>
      </c>
      <c r="C39" s="3" t="s">
        <v>1</v>
      </c>
      <c r="D39" s="3" t="s">
        <v>2</v>
      </c>
      <c r="E39" s="3" t="s">
        <v>3</v>
      </c>
      <c r="F39" s="14" t="s">
        <v>12</v>
      </c>
      <c r="G39" s="13" t="s">
        <v>21</v>
      </c>
    </row>
    <row r="40" spans="1:13" x14ac:dyDescent="0.2">
      <c r="A40" s="12" t="s">
        <v>14</v>
      </c>
      <c r="B40" s="61">
        <v>53550</v>
      </c>
      <c r="C40" s="15" t="s">
        <v>47</v>
      </c>
      <c r="D40" s="16" t="s">
        <v>48</v>
      </c>
      <c r="E40" s="17" t="s">
        <v>46</v>
      </c>
      <c r="F40" s="31" t="s">
        <v>23</v>
      </c>
      <c r="G40" s="36" t="s">
        <v>21</v>
      </c>
      <c r="I40" s="59">
        <f>B40+B41+B42+B43+B44+B45+B46+B47+B48+B49+B50+B51+B52</f>
        <v>163297.94</v>
      </c>
      <c r="J40" s="68" t="s">
        <v>23</v>
      </c>
    </row>
    <row r="41" spans="1:13" x14ac:dyDescent="0.2">
      <c r="A41" s="12" t="s">
        <v>15</v>
      </c>
      <c r="B41" s="62">
        <v>518.53</v>
      </c>
      <c r="C41" s="15" t="s">
        <v>69</v>
      </c>
      <c r="D41" s="20" t="s">
        <v>70</v>
      </c>
      <c r="E41" s="21" t="s">
        <v>65</v>
      </c>
      <c r="F41" s="31" t="s">
        <v>23</v>
      </c>
      <c r="G41" s="36" t="s">
        <v>21</v>
      </c>
      <c r="I41" s="59">
        <f>B54+B53</f>
        <v>-7</v>
      </c>
      <c r="J41" s="68">
        <v>20.11</v>
      </c>
    </row>
    <row r="42" spans="1:13" x14ac:dyDescent="0.2">
      <c r="A42" s="12" t="s">
        <v>16</v>
      </c>
      <c r="B42" s="63">
        <v>480.69</v>
      </c>
      <c r="C42" s="15" t="s">
        <v>69</v>
      </c>
      <c r="D42" s="20" t="s">
        <v>71</v>
      </c>
      <c r="E42" s="21" t="s">
        <v>65</v>
      </c>
      <c r="F42" s="31" t="s">
        <v>23</v>
      </c>
      <c r="G42" s="36" t="s">
        <v>21</v>
      </c>
      <c r="I42" s="59">
        <f>B55+B56+B57</f>
        <v>971.24</v>
      </c>
      <c r="J42" s="68" t="s">
        <v>43</v>
      </c>
    </row>
    <row r="43" spans="1:13" x14ac:dyDescent="0.2">
      <c r="A43" s="12" t="s">
        <v>17</v>
      </c>
      <c r="B43" s="64">
        <v>7019.98</v>
      </c>
      <c r="C43" s="15" t="s">
        <v>112</v>
      </c>
      <c r="D43" s="20" t="s">
        <v>113</v>
      </c>
      <c r="E43" s="21" t="s">
        <v>107</v>
      </c>
      <c r="F43" s="31" t="s">
        <v>23</v>
      </c>
      <c r="G43" s="36" t="s">
        <v>21</v>
      </c>
      <c r="I43" s="59">
        <f>B58+B59+B60</f>
        <v>24751.8</v>
      </c>
      <c r="J43" s="68" t="s">
        <v>44</v>
      </c>
    </row>
    <row r="44" spans="1:13" x14ac:dyDescent="0.2">
      <c r="A44" s="12" t="s">
        <v>18</v>
      </c>
      <c r="B44" s="64">
        <v>1071</v>
      </c>
      <c r="C44" s="15" t="s">
        <v>117</v>
      </c>
      <c r="D44" s="20" t="s">
        <v>118</v>
      </c>
      <c r="E44" s="21" t="s">
        <v>107</v>
      </c>
      <c r="F44" s="31" t="s">
        <v>23</v>
      </c>
      <c r="G44" s="36" t="s">
        <v>21</v>
      </c>
      <c r="I44" s="59">
        <f>B61+B62</f>
        <v>20160</v>
      </c>
      <c r="J44" s="68">
        <v>20.14</v>
      </c>
    </row>
    <row r="45" spans="1:13" x14ac:dyDescent="0.2">
      <c r="A45" s="12" t="s">
        <v>19</v>
      </c>
      <c r="B45" s="64">
        <v>2284</v>
      </c>
      <c r="C45" s="15" t="s">
        <v>119</v>
      </c>
      <c r="D45" s="20" t="s">
        <v>120</v>
      </c>
      <c r="E45" s="21" t="s">
        <v>107</v>
      </c>
      <c r="F45" s="31" t="s">
        <v>23</v>
      </c>
      <c r="G45" s="36" t="s">
        <v>21</v>
      </c>
      <c r="I45" s="59">
        <f>B63+B64+B65+B66+B67+B68+B69+B70+B71+B72+B73+B74+B75+B76+B77+B78+B79+B80+B81+B82+B83+B84+B85+B86+B87+B88</f>
        <v>31014.95</v>
      </c>
      <c r="J45" s="68" t="s">
        <v>22</v>
      </c>
    </row>
    <row r="46" spans="1:13" x14ac:dyDescent="0.2">
      <c r="A46" s="12" t="s">
        <v>24</v>
      </c>
      <c r="B46" s="64">
        <v>7499.27</v>
      </c>
      <c r="C46" s="15" t="s">
        <v>121</v>
      </c>
      <c r="D46" s="20" t="s">
        <v>122</v>
      </c>
      <c r="E46" s="21" t="s">
        <v>107</v>
      </c>
      <c r="F46" s="31" t="s">
        <v>23</v>
      </c>
      <c r="G46" s="36" t="s">
        <v>21</v>
      </c>
      <c r="I46" s="59">
        <f>B89+B90+B91</f>
        <v>5535</v>
      </c>
      <c r="J46" s="68">
        <v>20.13</v>
      </c>
      <c r="M46" s="59"/>
    </row>
    <row r="47" spans="1:13" x14ac:dyDescent="0.2">
      <c r="A47" s="12" t="s">
        <v>25</v>
      </c>
      <c r="B47" s="64">
        <v>1376</v>
      </c>
      <c r="C47" s="15" t="s">
        <v>123</v>
      </c>
      <c r="D47" s="20" t="s">
        <v>124</v>
      </c>
      <c r="E47" s="21" t="s">
        <v>107</v>
      </c>
      <c r="F47" s="31" t="s">
        <v>23</v>
      </c>
      <c r="G47" s="36" t="s">
        <v>21</v>
      </c>
      <c r="I47" s="59">
        <f>B92+B93+B94+B95+B96</f>
        <v>35510.729999999996</v>
      </c>
      <c r="J47" s="68" t="s">
        <v>88</v>
      </c>
    </row>
    <row r="48" spans="1:13" x14ac:dyDescent="0.2">
      <c r="A48" s="12" t="s">
        <v>26</v>
      </c>
      <c r="B48" s="64">
        <v>2523.66</v>
      </c>
      <c r="C48" s="15" t="s">
        <v>69</v>
      </c>
      <c r="D48" s="20" t="s">
        <v>125</v>
      </c>
      <c r="E48" s="21" t="s">
        <v>107</v>
      </c>
      <c r="F48" s="31" t="s">
        <v>23</v>
      </c>
      <c r="G48" s="36" t="s">
        <v>21</v>
      </c>
      <c r="I48" s="59">
        <f>B97+B98+B99+B100+B101</f>
        <v>45994.720000000001</v>
      </c>
      <c r="J48" s="68" t="s">
        <v>20</v>
      </c>
      <c r="K48" s="59"/>
    </row>
    <row r="49" spans="1:12" x14ac:dyDescent="0.2">
      <c r="A49" s="12" t="s">
        <v>27</v>
      </c>
      <c r="B49" s="64">
        <v>2529.6999999999998</v>
      </c>
      <c r="C49" s="15" t="s">
        <v>69</v>
      </c>
      <c r="D49" s="20" t="s">
        <v>125</v>
      </c>
      <c r="E49" s="21" t="s">
        <v>107</v>
      </c>
      <c r="F49" s="31" t="s">
        <v>23</v>
      </c>
      <c r="G49" s="36" t="s">
        <v>21</v>
      </c>
      <c r="I49" s="59">
        <f>B102+B103+B104</f>
        <v>190.47</v>
      </c>
      <c r="J49" s="68" t="s">
        <v>39</v>
      </c>
      <c r="L49" s="59"/>
    </row>
    <row r="50" spans="1:12" x14ac:dyDescent="0.2">
      <c r="A50" s="12" t="s">
        <v>28</v>
      </c>
      <c r="B50" s="64">
        <v>80399.11</v>
      </c>
      <c r="C50" s="15" t="s">
        <v>149</v>
      </c>
      <c r="D50" s="20" t="s">
        <v>231</v>
      </c>
      <c r="E50" s="21" t="s">
        <v>232</v>
      </c>
      <c r="F50" s="31" t="s">
        <v>23</v>
      </c>
      <c r="G50" s="36" t="s">
        <v>21</v>
      </c>
      <c r="I50" s="59"/>
      <c r="J50" s="68"/>
    </row>
    <row r="51" spans="1:12" x14ac:dyDescent="0.2">
      <c r="A51" s="12" t="s">
        <v>29</v>
      </c>
      <c r="B51" s="64">
        <v>2975</v>
      </c>
      <c r="C51" s="15" t="s">
        <v>157</v>
      </c>
      <c r="D51" s="20" t="s">
        <v>158</v>
      </c>
      <c r="E51" s="21" t="s">
        <v>148</v>
      </c>
      <c r="F51" s="31" t="s">
        <v>23</v>
      </c>
      <c r="G51" s="36" t="s">
        <v>21</v>
      </c>
      <c r="I51" s="59">
        <f>B105+B106+B107+B108+B109</f>
        <v>4267.4400000000005</v>
      </c>
      <c r="J51" s="68" t="s">
        <v>129</v>
      </c>
      <c r="L51" s="59"/>
    </row>
    <row r="52" spans="1:12" x14ac:dyDescent="0.2">
      <c r="A52" s="12" t="s">
        <v>30</v>
      </c>
      <c r="B52" s="64">
        <v>1071</v>
      </c>
      <c r="C52" s="15" t="s">
        <v>117</v>
      </c>
      <c r="D52" s="20" t="s">
        <v>118</v>
      </c>
      <c r="E52" s="21" t="s">
        <v>225</v>
      </c>
      <c r="F52" s="31" t="s">
        <v>23</v>
      </c>
      <c r="G52" s="36" t="s">
        <v>21</v>
      </c>
      <c r="I52" s="59">
        <f>B110</f>
        <v>400</v>
      </c>
      <c r="J52" s="68" t="s">
        <v>131</v>
      </c>
    </row>
    <row r="53" spans="1:12" x14ac:dyDescent="0.2">
      <c r="A53" s="12" t="s">
        <v>31</v>
      </c>
      <c r="B53" s="62">
        <v>22</v>
      </c>
      <c r="C53" s="15" t="s">
        <v>37</v>
      </c>
      <c r="D53" s="20" t="s">
        <v>49</v>
      </c>
      <c r="E53" s="21" t="s">
        <v>46</v>
      </c>
      <c r="F53" s="31" t="s">
        <v>50</v>
      </c>
      <c r="G53" s="36" t="s">
        <v>21</v>
      </c>
      <c r="I53" s="59">
        <f>B112+B111+B113+B114+B115+B116+B117</f>
        <v>66277.37000000001</v>
      </c>
      <c r="J53" s="68" t="s">
        <v>145</v>
      </c>
    </row>
    <row r="54" spans="1:12" x14ac:dyDescent="0.2">
      <c r="A54" s="12" t="s">
        <v>32</v>
      </c>
      <c r="B54" s="19">
        <v>-29</v>
      </c>
      <c r="C54" s="15" t="s">
        <v>21</v>
      </c>
      <c r="D54" s="20" t="s">
        <v>191</v>
      </c>
      <c r="E54" s="26" t="s">
        <v>188</v>
      </c>
      <c r="F54" s="31">
        <v>20.11</v>
      </c>
      <c r="G54" s="36" t="s">
        <v>21</v>
      </c>
      <c r="H54" t="s">
        <v>189</v>
      </c>
      <c r="I54" s="59">
        <f>B118</f>
        <v>6788.14</v>
      </c>
      <c r="J54" s="68" t="s">
        <v>151</v>
      </c>
    </row>
    <row r="55" spans="1:12" x14ac:dyDescent="0.2">
      <c r="A55" s="12" t="s">
        <v>33</v>
      </c>
      <c r="B55" s="22">
        <v>379.99</v>
      </c>
      <c r="C55" s="15" t="s">
        <v>51</v>
      </c>
      <c r="D55" s="23" t="s">
        <v>52</v>
      </c>
      <c r="E55" s="24" t="s">
        <v>46</v>
      </c>
      <c r="F55" s="32" t="s">
        <v>43</v>
      </c>
      <c r="G55" s="36" t="s">
        <v>21</v>
      </c>
      <c r="I55" s="59">
        <f>B119+B120</f>
        <v>12744.08</v>
      </c>
      <c r="J55" s="68" t="s">
        <v>155</v>
      </c>
    </row>
    <row r="56" spans="1:12" x14ac:dyDescent="0.2">
      <c r="A56" s="12" t="s">
        <v>34</v>
      </c>
      <c r="B56" s="22">
        <v>162.85</v>
      </c>
      <c r="C56" s="15" t="s">
        <v>53</v>
      </c>
      <c r="D56" s="23" t="s">
        <v>54</v>
      </c>
      <c r="E56" s="24" t="s">
        <v>46</v>
      </c>
      <c r="F56" s="32" t="s">
        <v>43</v>
      </c>
      <c r="G56" s="36" t="s">
        <v>21</v>
      </c>
      <c r="I56" s="59">
        <f>B121+B122+B123+B124+B125+B126</f>
        <v>-1737.6100000000015</v>
      </c>
      <c r="J56" s="68" t="s">
        <v>164</v>
      </c>
      <c r="K56" s="59"/>
    </row>
    <row r="57" spans="1:12" x14ac:dyDescent="0.2">
      <c r="A57" s="12" t="s">
        <v>35</v>
      </c>
      <c r="B57" s="25">
        <v>428.4</v>
      </c>
      <c r="C57" s="15" t="s">
        <v>63</v>
      </c>
      <c r="D57" s="20" t="s">
        <v>64</v>
      </c>
      <c r="E57" s="26" t="s">
        <v>65</v>
      </c>
      <c r="F57" s="33" t="s">
        <v>43</v>
      </c>
      <c r="G57" s="36" t="s">
        <v>21</v>
      </c>
      <c r="I57" s="59">
        <f>B127</f>
        <v>430.99</v>
      </c>
      <c r="J57" s="68" t="s">
        <v>208</v>
      </c>
    </row>
    <row r="58" spans="1:12" x14ac:dyDescent="0.2">
      <c r="A58" s="12" t="s">
        <v>36</v>
      </c>
      <c r="B58" s="22">
        <v>12299.48</v>
      </c>
      <c r="C58" s="15" t="s">
        <v>57</v>
      </c>
      <c r="D58" s="23" t="s">
        <v>56</v>
      </c>
      <c r="E58" s="24" t="s">
        <v>46</v>
      </c>
      <c r="F58" s="32" t="s">
        <v>44</v>
      </c>
      <c r="G58" s="36" t="s">
        <v>21</v>
      </c>
      <c r="J58" s="69"/>
    </row>
    <row r="59" spans="1:12" x14ac:dyDescent="0.2">
      <c r="A59" s="12" t="s">
        <v>78</v>
      </c>
      <c r="B59" s="19">
        <v>633.41999999999996</v>
      </c>
      <c r="C59" s="15" t="s">
        <v>57</v>
      </c>
      <c r="D59" s="20" t="s">
        <v>56</v>
      </c>
      <c r="E59" s="26" t="s">
        <v>148</v>
      </c>
      <c r="F59" s="32" t="s">
        <v>44</v>
      </c>
      <c r="G59" s="36" t="s">
        <v>21</v>
      </c>
    </row>
    <row r="60" spans="1:12" x14ac:dyDescent="0.2">
      <c r="A60" s="12" t="s">
        <v>79</v>
      </c>
      <c r="B60" s="19">
        <v>11818.9</v>
      </c>
      <c r="C60" s="15" t="s">
        <v>57</v>
      </c>
      <c r="D60" s="20" t="s">
        <v>56</v>
      </c>
      <c r="E60" s="26" t="s">
        <v>148</v>
      </c>
      <c r="F60" s="32" t="s">
        <v>44</v>
      </c>
      <c r="G60" s="36" t="s">
        <v>21</v>
      </c>
    </row>
    <row r="61" spans="1:12" x14ac:dyDescent="0.2">
      <c r="A61" s="12" t="s">
        <v>80</v>
      </c>
      <c r="B61" s="62">
        <v>10035</v>
      </c>
      <c r="C61" s="15" t="s">
        <v>58</v>
      </c>
      <c r="D61" s="20" t="s">
        <v>59</v>
      </c>
      <c r="E61" s="26" t="s">
        <v>46</v>
      </c>
      <c r="F61" s="32" t="s">
        <v>60</v>
      </c>
      <c r="G61" s="36" t="s">
        <v>21</v>
      </c>
    </row>
    <row r="62" spans="1:12" x14ac:dyDescent="0.2">
      <c r="A62" s="12" t="s">
        <v>81</v>
      </c>
      <c r="B62" s="62">
        <v>10125</v>
      </c>
      <c r="C62" s="15" t="s">
        <v>58</v>
      </c>
      <c r="D62" s="20" t="s">
        <v>59</v>
      </c>
      <c r="E62" s="26" t="s">
        <v>148</v>
      </c>
      <c r="F62" s="32">
        <v>20.14</v>
      </c>
      <c r="G62" s="36" t="s">
        <v>21</v>
      </c>
    </row>
    <row r="63" spans="1:12" x14ac:dyDescent="0.2">
      <c r="A63" s="12" t="s">
        <v>82</v>
      </c>
      <c r="B63" s="62">
        <v>1266.5</v>
      </c>
      <c r="C63" s="15" t="s">
        <v>61</v>
      </c>
      <c r="D63" s="20" t="s">
        <v>45</v>
      </c>
      <c r="E63" s="26" t="s">
        <v>46</v>
      </c>
      <c r="F63" s="32" t="s">
        <v>22</v>
      </c>
      <c r="G63" s="36" t="s">
        <v>21</v>
      </c>
    </row>
    <row r="64" spans="1:12" x14ac:dyDescent="0.2">
      <c r="A64" s="12" t="s">
        <v>83</v>
      </c>
      <c r="B64" s="62">
        <v>46</v>
      </c>
      <c r="C64" s="15" t="s">
        <v>21</v>
      </c>
      <c r="D64" s="20" t="s">
        <v>62</v>
      </c>
      <c r="E64" s="26" t="s">
        <v>46</v>
      </c>
      <c r="F64" s="32" t="s">
        <v>22</v>
      </c>
      <c r="G64" s="36" t="s">
        <v>21</v>
      </c>
    </row>
    <row r="65" spans="1:7" x14ac:dyDescent="0.2">
      <c r="A65" s="12" t="s">
        <v>84</v>
      </c>
      <c r="B65" s="62">
        <v>50</v>
      </c>
      <c r="C65" s="15" t="s">
        <v>21</v>
      </c>
      <c r="D65" s="20" t="s">
        <v>62</v>
      </c>
      <c r="E65" s="26" t="s">
        <v>46</v>
      </c>
      <c r="F65" s="32" t="s">
        <v>22</v>
      </c>
      <c r="G65" s="36" t="s">
        <v>21</v>
      </c>
    </row>
    <row r="66" spans="1:7" x14ac:dyDescent="0.2">
      <c r="A66" s="12" t="s">
        <v>94</v>
      </c>
      <c r="B66" s="62">
        <v>12291</v>
      </c>
      <c r="C66" s="15" t="s">
        <v>21</v>
      </c>
      <c r="D66" s="15" t="s">
        <v>66</v>
      </c>
      <c r="E66" s="26" t="s">
        <v>65</v>
      </c>
      <c r="F66" s="33" t="s">
        <v>22</v>
      </c>
      <c r="G66" s="36" t="s">
        <v>21</v>
      </c>
    </row>
    <row r="67" spans="1:7" x14ac:dyDescent="0.2">
      <c r="A67" s="12" t="s">
        <v>95</v>
      </c>
      <c r="B67" s="62">
        <v>2700</v>
      </c>
      <c r="C67" s="15" t="s">
        <v>21</v>
      </c>
      <c r="D67" s="20" t="s">
        <v>66</v>
      </c>
      <c r="E67" s="26" t="s">
        <v>65</v>
      </c>
      <c r="F67" s="33" t="s">
        <v>22</v>
      </c>
      <c r="G67" s="36" t="s">
        <v>21</v>
      </c>
    </row>
    <row r="68" spans="1:7" x14ac:dyDescent="0.2">
      <c r="A68" s="12" t="s">
        <v>96</v>
      </c>
      <c r="B68" s="62">
        <v>292.64999999999998</v>
      </c>
      <c r="C68" s="15" t="s">
        <v>75</v>
      </c>
      <c r="D68" s="20" t="s">
        <v>62</v>
      </c>
      <c r="E68" s="26" t="s">
        <v>74</v>
      </c>
      <c r="F68" s="33" t="s">
        <v>22</v>
      </c>
      <c r="G68" s="36" t="s">
        <v>21</v>
      </c>
    </row>
    <row r="69" spans="1:7" x14ac:dyDescent="0.2">
      <c r="A69" s="12" t="s">
        <v>97</v>
      </c>
      <c r="B69" s="62">
        <v>240</v>
      </c>
      <c r="C69" s="15" t="s">
        <v>21</v>
      </c>
      <c r="D69" s="20" t="s">
        <v>62</v>
      </c>
      <c r="E69" s="26" t="s">
        <v>74</v>
      </c>
      <c r="F69" s="33" t="s">
        <v>22</v>
      </c>
      <c r="G69" s="36" t="s">
        <v>21</v>
      </c>
    </row>
    <row r="70" spans="1:7" x14ac:dyDescent="0.2">
      <c r="A70" s="12" t="s">
        <v>101</v>
      </c>
      <c r="B70" s="62">
        <v>95.7</v>
      </c>
      <c r="C70" s="15" t="s">
        <v>21</v>
      </c>
      <c r="D70" s="20" t="s">
        <v>62</v>
      </c>
      <c r="E70" s="26" t="s">
        <v>74</v>
      </c>
      <c r="F70" s="33" t="s">
        <v>22</v>
      </c>
      <c r="G70" s="36" t="s">
        <v>21</v>
      </c>
    </row>
    <row r="71" spans="1:7" x14ac:dyDescent="0.2">
      <c r="A71" s="12" t="s">
        <v>102</v>
      </c>
      <c r="B71" s="62">
        <v>1230</v>
      </c>
      <c r="C71" s="15" t="s">
        <v>61</v>
      </c>
      <c r="D71" s="20" t="s">
        <v>45</v>
      </c>
      <c r="E71" s="26" t="s">
        <v>74</v>
      </c>
      <c r="F71" s="33" t="s">
        <v>22</v>
      </c>
      <c r="G71" s="36" t="s">
        <v>21</v>
      </c>
    </row>
    <row r="72" spans="1:7" x14ac:dyDescent="0.2">
      <c r="A72" s="12" t="s">
        <v>103</v>
      </c>
      <c r="B72" s="62">
        <v>1000</v>
      </c>
      <c r="C72" s="15" t="s">
        <v>21</v>
      </c>
      <c r="D72" s="15" t="s">
        <v>66</v>
      </c>
      <c r="E72" s="26" t="s">
        <v>85</v>
      </c>
      <c r="F72" s="33" t="s">
        <v>22</v>
      </c>
      <c r="G72" s="36" t="s">
        <v>21</v>
      </c>
    </row>
    <row r="73" spans="1:7" x14ac:dyDescent="0.2">
      <c r="A73" s="12" t="s">
        <v>104</v>
      </c>
      <c r="B73" s="62">
        <v>5000</v>
      </c>
      <c r="C73" s="15" t="s">
        <v>21</v>
      </c>
      <c r="D73" s="45" t="s">
        <v>66</v>
      </c>
      <c r="E73" s="26" t="s">
        <v>91</v>
      </c>
      <c r="F73" s="33" t="s">
        <v>22</v>
      </c>
      <c r="G73" s="36" t="s">
        <v>21</v>
      </c>
    </row>
    <row r="74" spans="1:7" x14ac:dyDescent="0.2">
      <c r="A74" s="12" t="s">
        <v>105</v>
      </c>
      <c r="B74" s="62">
        <v>550</v>
      </c>
      <c r="C74" s="15" t="s">
        <v>92</v>
      </c>
      <c r="D74" s="45" t="s">
        <v>66</v>
      </c>
      <c r="E74" s="26" t="s">
        <v>93</v>
      </c>
      <c r="F74" s="33" t="s">
        <v>22</v>
      </c>
      <c r="G74" s="36" t="s">
        <v>21</v>
      </c>
    </row>
    <row r="75" spans="1:7" x14ac:dyDescent="0.2">
      <c r="A75" s="12" t="s">
        <v>132</v>
      </c>
      <c r="B75" s="62">
        <v>535.95000000000005</v>
      </c>
      <c r="C75" s="15" t="s">
        <v>21</v>
      </c>
      <c r="D75" s="45" t="s">
        <v>98</v>
      </c>
      <c r="E75" s="26" t="s">
        <v>99</v>
      </c>
      <c r="F75" s="33" t="s">
        <v>22</v>
      </c>
      <c r="G75" s="36" t="s">
        <v>21</v>
      </c>
    </row>
    <row r="76" spans="1:7" x14ac:dyDescent="0.2">
      <c r="A76" s="12" t="s">
        <v>133</v>
      </c>
      <c r="B76" s="62">
        <v>268.19</v>
      </c>
      <c r="C76" s="15" t="s">
        <v>21</v>
      </c>
      <c r="D76" s="45" t="s">
        <v>98</v>
      </c>
      <c r="E76" s="26" t="s">
        <v>99</v>
      </c>
      <c r="F76" s="33" t="s">
        <v>22</v>
      </c>
      <c r="G76" s="36" t="s">
        <v>21</v>
      </c>
    </row>
    <row r="77" spans="1:7" x14ac:dyDescent="0.2">
      <c r="A77" s="12" t="s">
        <v>134</v>
      </c>
      <c r="B77" s="62">
        <v>300</v>
      </c>
      <c r="C77" s="15" t="s">
        <v>100</v>
      </c>
      <c r="D77" s="45" t="s">
        <v>66</v>
      </c>
      <c r="E77" s="26" t="s">
        <v>99</v>
      </c>
      <c r="F77" s="33" t="s">
        <v>22</v>
      </c>
      <c r="G77" s="36" t="s">
        <v>21</v>
      </c>
    </row>
    <row r="78" spans="1:7" x14ac:dyDescent="0.2">
      <c r="A78" s="12" t="s">
        <v>135</v>
      </c>
      <c r="B78" s="62">
        <v>300</v>
      </c>
      <c r="C78" s="15" t="s">
        <v>21</v>
      </c>
      <c r="D78" s="45" t="s">
        <v>66</v>
      </c>
      <c r="E78" s="26" t="s">
        <v>99</v>
      </c>
      <c r="F78" s="33" t="s">
        <v>22</v>
      </c>
      <c r="G78" s="36" t="s">
        <v>21</v>
      </c>
    </row>
    <row r="79" spans="1:7" x14ac:dyDescent="0.2">
      <c r="A79" s="12" t="s">
        <v>136</v>
      </c>
      <c r="B79" s="62">
        <v>300</v>
      </c>
      <c r="C79" s="15" t="s">
        <v>21</v>
      </c>
      <c r="D79" s="45" t="s">
        <v>66</v>
      </c>
      <c r="E79" s="26" t="s">
        <v>99</v>
      </c>
      <c r="F79" s="33" t="s">
        <v>22</v>
      </c>
      <c r="G79" s="46" t="s">
        <v>21</v>
      </c>
    </row>
    <row r="80" spans="1:7" x14ac:dyDescent="0.2">
      <c r="A80" s="12" t="s">
        <v>137</v>
      </c>
      <c r="B80" s="62">
        <v>1230</v>
      </c>
      <c r="C80" s="15" t="s">
        <v>181</v>
      </c>
      <c r="D80" s="45" t="s">
        <v>45</v>
      </c>
      <c r="E80" s="26" t="s">
        <v>232</v>
      </c>
      <c r="F80" s="33" t="s">
        <v>22</v>
      </c>
      <c r="G80" s="46" t="s">
        <v>21</v>
      </c>
    </row>
    <row r="81" spans="1:8" x14ac:dyDescent="0.2">
      <c r="A81" s="12" t="s">
        <v>138</v>
      </c>
      <c r="B81" s="62">
        <v>74</v>
      </c>
      <c r="C81" s="15" t="s">
        <v>166</v>
      </c>
      <c r="D81" s="45" t="s">
        <v>98</v>
      </c>
      <c r="E81" s="26" t="s">
        <v>148</v>
      </c>
      <c r="F81" s="33" t="s">
        <v>22</v>
      </c>
      <c r="G81" s="46" t="s">
        <v>21</v>
      </c>
    </row>
    <row r="82" spans="1:8" x14ac:dyDescent="0.2">
      <c r="A82" s="12" t="s">
        <v>139</v>
      </c>
      <c r="B82" s="62">
        <v>319.89999999999998</v>
      </c>
      <c r="C82" s="15" t="s">
        <v>21</v>
      </c>
      <c r="D82" s="45" t="s">
        <v>98</v>
      </c>
      <c r="E82" s="26" t="s">
        <v>148</v>
      </c>
      <c r="F82" s="33" t="s">
        <v>22</v>
      </c>
      <c r="G82" s="46" t="s">
        <v>21</v>
      </c>
    </row>
    <row r="83" spans="1:8" x14ac:dyDescent="0.2">
      <c r="A83" s="12" t="s">
        <v>140</v>
      </c>
      <c r="B83" s="62">
        <v>1232</v>
      </c>
      <c r="C83" s="15" t="s">
        <v>181</v>
      </c>
      <c r="D83" s="45" t="s">
        <v>45</v>
      </c>
      <c r="E83" s="26" t="s">
        <v>179</v>
      </c>
      <c r="F83" s="33" t="s">
        <v>22</v>
      </c>
      <c r="G83" s="46" t="s">
        <v>21</v>
      </c>
    </row>
    <row r="84" spans="1:8" x14ac:dyDescent="0.2">
      <c r="A84" s="12" t="s">
        <v>141</v>
      </c>
      <c r="B84" s="62">
        <v>92.96</v>
      </c>
      <c r="C84" s="15" t="s">
        <v>21</v>
      </c>
      <c r="D84" s="45" t="s">
        <v>98</v>
      </c>
      <c r="E84" s="26" t="s">
        <v>197</v>
      </c>
      <c r="F84" s="33" t="s">
        <v>22</v>
      </c>
      <c r="G84" s="46" t="s">
        <v>21</v>
      </c>
    </row>
    <row r="85" spans="1:8" x14ac:dyDescent="0.2">
      <c r="A85" s="12" t="s">
        <v>142</v>
      </c>
      <c r="B85" s="62">
        <v>940</v>
      </c>
      <c r="C85" s="15" t="s">
        <v>92</v>
      </c>
      <c r="D85" s="45" t="s">
        <v>66</v>
      </c>
      <c r="E85" s="26" t="s">
        <v>197</v>
      </c>
      <c r="F85" s="33" t="s">
        <v>22</v>
      </c>
      <c r="G85" s="46" t="s">
        <v>21</v>
      </c>
    </row>
    <row r="86" spans="1:8" x14ac:dyDescent="0.2">
      <c r="A86" s="12" t="s">
        <v>167</v>
      </c>
      <c r="B86" s="62">
        <v>352.71</v>
      </c>
      <c r="C86" s="15" t="s">
        <v>214</v>
      </c>
      <c r="D86" s="45" t="s">
        <v>98</v>
      </c>
      <c r="E86" s="26" t="s">
        <v>213</v>
      </c>
      <c r="F86" s="33" t="s">
        <v>22</v>
      </c>
      <c r="G86" s="46" t="s">
        <v>21</v>
      </c>
    </row>
    <row r="87" spans="1:8" x14ac:dyDescent="0.2">
      <c r="A87" s="12" t="s">
        <v>168</v>
      </c>
      <c r="B87" s="62">
        <v>87</v>
      </c>
      <c r="C87" s="15" t="s">
        <v>166</v>
      </c>
      <c r="D87" s="45" t="s">
        <v>98</v>
      </c>
      <c r="E87" s="26" t="s">
        <v>213</v>
      </c>
      <c r="F87" s="33" t="s">
        <v>22</v>
      </c>
      <c r="G87" s="46" t="s">
        <v>21</v>
      </c>
    </row>
    <row r="88" spans="1:8" x14ac:dyDescent="0.2">
      <c r="A88" s="12" t="s">
        <v>169</v>
      </c>
      <c r="B88" s="62">
        <v>220.39</v>
      </c>
      <c r="C88" s="15" t="s">
        <v>215</v>
      </c>
      <c r="D88" s="45" t="s">
        <v>98</v>
      </c>
      <c r="E88" s="26" t="s">
        <v>213</v>
      </c>
      <c r="F88" s="33" t="s">
        <v>22</v>
      </c>
      <c r="G88" s="46" t="s">
        <v>21</v>
      </c>
    </row>
    <row r="89" spans="1:8" x14ac:dyDescent="0.2">
      <c r="A89" s="12" t="s">
        <v>170</v>
      </c>
      <c r="B89" s="62">
        <v>5355</v>
      </c>
      <c r="C89" s="15" t="s">
        <v>21</v>
      </c>
      <c r="D89" s="20" t="s">
        <v>67</v>
      </c>
      <c r="E89" s="26" t="s">
        <v>65</v>
      </c>
      <c r="F89" s="33" t="s">
        <v>68</v>
      </c>
      <c r="G89" s="36" t="s">
        <v>21</v>
      </c>
    </row>
    <row r="90" spans="1:8" x14ac:dyDescent="0.2">
      <c r="A90" s="12" t="s">
        <v>171</v>
      </c>
      <c r="B90" s="62">
        <v>-5175</v>
      </c>
      <c r="C90" s="15" t="s">
        <v>233</v>
      </c>
      <c r="D90" s="20" t="s">
        <v>234</v>
      </c>
      <c r="E90" s="26" t="s">
        <v>74</v>
      </c>
      <c r="F90" s="33" t="s">
        <v>68</v>
      </c>
      <c r="G90" s="36" t="s">
        <v>21</v>
      </c>
    </row>
    <row r="91" spans="1:8" x14ac:dyDescent="0.2">
      <c r="A91" s="12" t="s">
        <v>172</v>
      </c>
      <c r="B91" s="62">
        <v>5355</v>
      </c>
      <c r="C91" s="15" t="s">
        <v>21</v>
      </c>
      <c r="D91" s="20" t="s">
        <v>67</v>
      </c>
      <c r="E91" s="26" t="s">
        <v>89</v>
      </c>
      <c r="F91" s="33" t="s">
        <v>68</v>
      </c>
      <c r="G91" s="36" t="s">
        <v>21</v>
      </c>
    </row>
    <row r="92" spans="1:8" x14ac:dyDescent="0.2">
      <c r="A92" s="12" t="s">
        <v>173</v>
      </c>
      <c r="B92" s="65">
        <v>30529.45</v>
      </c>
      <c r="C92" s="30" t="s">
        <v>86</v>
      </c>
      <c r="D92" s="30" t="s">
        <v>87</v>
      </c>
      <c r="E92" s="11" t="s">
        <v>85</v>
      </c>
      <c r="F92" s="34" t="s">
        <v>88</v>
      </c>
      <c r="G92" s="36" t="s">
        <v>21</v>
      </c>
    </row>
    <row r="93" spans="1:8" x14ac:dyDescent="0.2">
      <c r="A93" s="12" t="s">
        <v>174</v>
      </c>
      <c r="B93" s="65">
        <v>59</v>
      </c>
      <c r="C93" s="30" t="s">
        <v>108</v>
      </c>
      <c r="D93" s="30" t="s">
        <v>109</v>
      </c>
      <c r="E93" s="11" t="s">
        <v>107</v>
      </c>
      <c r="F93" s="34" t="s">
        <v>88</v>
      </c>
      <c r="G93" s="37" t="s">
        <v>21</v>
      </c>
    </row>
    <row r="94" spans="1:8" x14ac:dyDescent="0.2">
      <c r="A94" s="12" t="s">
        <v>175</v>
      </c>
      <c r="B94" s="65">
        <v>-80.22</v>
      </c>
      <c r="C94" s="30" t="s">
        <v>21</v>
      </c>
      <c r="D94" s="30" t="s">
        <v>187</v>
      </c>
      <c r="E94" s="11" t="s">
        <v>188</v>
      </c>
      <c r="F94" s="34" t="s">
        <v>88</v>
      </c>
      <c r="G94" s="37" t="s">
        <v>21</v>
      </c>
      <c r="H94" t="s">
        <v>189</v>
      </c>
    </row>
    <row r="95" spans="1:8" x14ac:dyDescent="0.2">
      <c r="A95" s="12" t="s">
        <v>176</v>
      </c>
      <c r="B95" s="65">
        <v>4700.5</v>
      </c>
      <c r="C95" s="30" t="s">
        <v>204</v>
      </c>
      <c r="D95" s="30" t="s">
        <v>114</v>
      </c>
      <c r="E95" s="11" t="s">
        <v>203</v>
      </c>
      <c r="F95" s="34" t="s">
        <v>88</v>
      </c>
      <c r="G95" s="37" t="s">
        <v>21</v>
      </c>
    </row>
    <row r="96" spans="1:8" x14ac:dyDescent="0.2">
      <c r="A96" s="12" t="s">
        <v>177</v>
      </c>
      <c r="B96" s="65">
        <v>302</v>
      </c>
      <c r="C96" s="30" t="s">
        <v>206</v>
      </c>
      <c r="D96" s="30" t="s">
        <v>114</v>
      </c>
      <c r="E96" s="11" t="s">
        <v>203</v>
      </c>
      <c r="F96" s="34" t="s">
        <v>88</v>
      </c>
      <c r="G96" s="37" t="s">
        <v>21</v>
      </c>
    </row>
    <row r="97" spans="1:8" x14ac:dyDescent="0.2">
      <c r="A97" s="12" t="s">
        <v>180</v>
      </c>
      <c r="B97" s="65">
        <v>32365.03</v>
      </c>
      <c r="C97" s="30" t="s">
        <v>110</v>
      </c>
      <c r="D97" s="30" t="s">
        <v>111</v>
      </c>
      <c r="E97" s="11" t="s">
        <v>107</v>
      </c>
      <c r="F97" s="34" t="s">
        <v>20</v>
      </c>
      <c r="G97" s="37" t="s">
        <v>21</v>
      </c>
    </row>
    <row r="98" spans="1:8" x14ac:dyDescent="0.2">
      <c r="A98" s="12" t="s">
        <v>184</v>
      </c>
      <c r="B98" s="65">
        <v>3316.53</v>
      </c>
      <c r="C98" s="30" t="s">
        <v>235</v>
      </c>
      <c r="D98" s="30" t="s">
        <v>236</v>
      </c>
      <c r="E98" s="11" t="s">
        <v>232</v>
      </c>
      <c r="F98" s="34" t="s">
        <v>20</v>
      </c>
      <c r="G98" s="37" t="s">
        <v>21</v>
      </c>
    </row>
    <row r="99" spans="1:8" x14ac:dyDescent="0.2">
      <c r="A99" s="12" t="s">
        <v>185</v>
      </c>
      <c r="B99" s="65">
        <v>10234</v>
      </c>
      <c r="C99" s="30" t="s">
        <v>182</v>
      </c>
      <c r="D99" s="30" t="s">
        <v>183</v>
      </c>
      <c r="E99" s="11" t="s">
        <v>179</v>
      </c>
      <c r="F99" s="34" t="s">
        <v>20</v>
      </c>
      <c r="G99" s="37" t="s">
        <v>21</v>
      </c>
    </row>
    <row r="100" spans="1:8" x14ac:dyDescent="0.2">
      <c r="A100" s="12" t="s">
        <v>193</v>
      </c>
      <c r="B100" s="65">
        <v>-0.84</v>
      </c>
      <c r="C100" s="30" t="s">
        <v>21</v>
      </c>
      <c r="D100" s="30" t="s">
        <v>190</v>
      </c>
      <c r="E100" s="11" t="s">
        <v>188</v>
      </c>
      <c r="F100" s="34" t="s">
        <v>20</v>
      </c>
      <c r="G100" s="37" t="s">
        <v>21</v>
      </c>
      <c r="H100" t="s">
        <v>189</v>
      </c>
    </row>
    <row r="101" spans="1:8" x14ac:dyDescent="0.2">
      <c r="A101" s="12" t="s">
        <v>194</v>
      </c>
      <c r="B101" s="65">
        <v>80</v>
      </c>
      <c r="C101" s="30" t="s">
        <v>21</v>
      </c>
      <c r="D101" s="30" t="s">
        <v>221</v>
      </c>
      <c r="E101" s="11" t="s">
        <v>220</v>
      </c>
      <c r="F101" s="34" t="s">
        <v>20</v>
      </c>
      <c r="G101" s="37" t="s">
        <v>21</v>
      </c>
    </row>
    <row r="102" spans="1:8" x14ac:dyDescent="0.2">
      <c r="A102" s="12" t="s">
        <v>195</v>
      </c>
      <c r="B102" s="65">
        <v>61</v>
      </c>
      <c r="C102" s="30" t="s">
        <v>21</v>
      </c>
      <c r="D102" s="30" t="s">
        <v>237</v>
      </c>
      <c r="E102" s="11" t="s">
        <v>74</v>
      </c>
      <c r="F102" s="34" t="s">
        <v>39</v>
      </c>
      <c r="G102" s="37" t="s">
        <v>21</v>
      </c>
    </row>
    <row r="103" spans="1:8" x14ac:dyDescent="0.2">
      <c r="A103" s="12" t="s">
        <v>196</v>
      </c>
      <c r="B103" s="65">
        <v>66.760000000000005</v>
      </c>
      <c r="C103" s="30" t="s">
        <v>21</v>
      </c>
      <c r="D103" s="30" t="s">
        <v>127</v>
      </c>
      <c r="E103" s="11" t="s">
        <v>107</v>
      </c>
      <c r="F103" s="34" t="s">
        <v>39</v>
      </c>
      <c r="G103" s="37" t="s">
        <v>21</v>
      </c>
    </row>
    <row r="104" spans="1:8" x14ac:dyDescent="0.2">
      <c r="A104" s="12" t="s">
        <v>199</v>
      </c>
      <c r="B104" s="66">
        <v>62.71</v>
      </c>
      <c r="C104" s="30" t="s">
        <v>126</v>
      </c>
      <c r="D104" s="30" t="s">
        <v>127</v>
      </c>
      <c r="E104" s="11" t="s">
        <v>107</v>
      </c>
      <c r="F104" s="34" t="s">
        <v>39</v>
      </c>
      <c r="G104" s="37" t="s">
        <v>21</v>
      </c>
    </row>
    <row r="105" spans="1:8" s="2" customFormat="1" x14ac:dyDescent="0.2">
      <c r="A105" s="12" t="s">
        <v>200</v>
      </c>
      <c r="B105" s="67">
        <v>1000</v>
      </c>
      <c r="C105" s="47" t="s">
        <v>21</v>
      </c>
      <c r="D105" s="47" t="s">
        <v>128</v>
      </c>
      <c r="E105" s="27" t="s">
        <v>107</v>
      </c>
      <c r="F105" s="35" t="s">
        <v>129</v>
      </c>
      <c r="G105" s="35" t="s">
        <v>21</v>
      </c>
    </row>
    <row r="106" spans="1:8" s="2" customFormat="1" x14ac:dyDescent="0.2">
      <c r="A106" s="12" t="s">
        <v>209</v>
      </c>
      <c r="B106" s="67">
        <v>6021.86</v>
      </c>
      <c r="C106" s="47" t="s">
        <v>239</v>
      </c>
      <c r="D106" s="47" t="s">
        <v>238</v>
      </c>
      <c r="E106" s="27" t="s">
        <v>107</v>
      </c>
      <c r="F106" s="35" t="s">
        <v>129</v>
      </c>
      <c r="G106" s="35" t="s">
        <v>21</v>
      </c>
    </row>
    <row r="107" spans="1:8" s="2" customFormat="1" x14ac:dyDescent="0.2">
      <c r="A107" s="12" t="s">
        <v>210</v>
      </c>
      <c r="B107" s="67">
        <v>-6038.86</v>
      </c>
      <c r="C107" s="47" t="s">
        <v>239</v>
      </c>
      <c r="D107" s="47" t="s">
        <v>238</v>
      </c>
      <c r="E107" s="27" t="s">
        <v>107</v>
      </c>
      <c r="F107" s="35" t="s">
        <v>129</v>
      </c>
      <c r="G107" s="35" t="s">
        <v>21</v>
      </c>
    </row>
    <row r="108" spans="1:8" s="2" customFormat="1" x14ac:dyDescent="0.2">
      <c r="A108" s="12" t="s">
        <v>211</v>
      </c>
      <c r="B108" s="67">
        <v>3020.55</v>
      </c>
      <c r="C108" s="47" t="s">
        <v>159</v>
      </c>
      <c r="D108" s="47" t="s">
        <v>160</v>
      </c>
      <c r="E108" s="27" t="s">
        <v>148</v>
      </c>
      <c r="F108" s="35" t="s">
        <v>129</v>
      </c>
      <c r="G108" s="35" t="s">
        <v>21</v>
      </c>
    </row>
    <row r="109" spans="1:8" s="2" customFormat="1" x14ac:dyDescent="0.2">
      <c r="A109" s="12" t="s">
        <v>216</v>
      </c>
      <c r="B109" s="67">
        <v>263.89</v>
      </c>
      <c r="C109" s="47" t="s">
        <v>228</v>
      </c>
      <c r="D109" s="47" t="s">
        <v>229</v>
      </c>
      <c r="E109" s="27" t="s">
        <v>225</v>
      </c>
      <c r="F109" s="35" t="s">
        <v>129</v>
      </c>
      <c r="G109" s="35" t="s">
        <v>21</v>
      </c>
    </row>
    <row r="110" spans="1:8" s="2" customFormat="1" x14ac:dyDescent="0.2">
      <c r="A110" s="12" t="s">
        <v>217</v>
      </c>
      <c r="B110" s="67">
        <v>400</v>
      </c>
      <c r="C110" s="49" t="s">
        <v>21</v>
      </c>
      <c r="D110" s="47" t="s">
        <v>130</v>
      </c>
      <c r="E110" s="27" t="s">
        <v>107</v>
      </c>
      <c r="F110" s="35" t="s">
        <v>131</v>
      </c>
      <c r="G110" s="35" t="s">
        <v>21</v>
      </c>
    </row>
    <row r="111" spans="1:8" s="2" customFormat="1" x14ac:dyDescent="0.2">
      <c r="A111" s="12" t="s">
        <v>218</v>
      </c>
      <c r="B111" s="67">
        <v>-52</v>
      </c>
      <c r="C111" s="49" t="s">
        <v>233</v>
      </c>
      <c r="D111" s="47" t="s">
        <v>240</v>
      </c>
      <c r="E111" s="27" t="s">
        <v>74</v>
      </c>
      <c r="F111" s="35" t="s">
        <v>145</v>
      </c>
      <c r="G111" s="35" t="s">
        <v>21</v>
      </c>
    </row>
    <row r="112" spans="1:8" s="2" customFormat="1" x14ac:dyDescent="0.2">
      <c r="A112" s="12" t="s">
        <v>219</v>
      </c>
      <c r="B112" s="67">
        <v>12224</v>
      </c>
      <c r="C112" s="49" t="s">
        <v>241</v>
      </c>
      <c r="D112" s="47" t="s">
        <v>242</v>
      </c>
      <c r="E112" s="27" t="s">
        <v>99</v>
      </c>
      <c r="F112" s="35" t="s">
        <v>145</v>
      </c>
      <c r="G112" s="35" t="s">
        <v>21</v>
      </c>
    </row>
    <row r="113" spans="1:8" s="2" customFormat="1" x14ac:dyDescent="0.2">
      <c r="A113" s="12" t="s">
        <v>222</v>
      </c>
      <c r="B113" s="48">
        <v>54000</v>
      </c>
      <c r="C113" s="49" t="s">
        <v>21</v>
      </c>
      <c r="D113" s="47" t="s">
        <v>143</v>
      </c>
      <c r="E113" s="27" t="s">
        <v>144</v>
      </c>
      <c r="F113" s="35" t="s">
        <v>145</v>
      </c>
      <c r="G113" s="35" t="s">
        <v>21</v>
      </c>
    </row>
    <row r="114" spans="1:8" s="2" customFormat="1" x14ac:dyDescent="0.2">
      <c r="A114" s="12" t="s">
        <v>226</v>
      </c>
      <c r="B114" s="48">
        <v>44.22</v>
      </c>
      <c r="C114" s="49" t="s">
        <v>149</v>
      </c>
      <c r="D114" s="47" t="s">
        <v>152</v>
      </c>
      <c r="E114" s="27" t="s">
        <v>148</v>
      </c>
      <c r="F114" s="35" t="s">
        <v>145</v>
      </c>
      <c r="G114" s="35" t="s">
        <v>21</v>
      </c>
    </row>
    <row r="115" spans="1:8" s="2" customFormat="1" x14ac:dyDescent="0.2">
      <c r="A115" s="12" t="s">
        <v>227</v>
      </c>
      <c r="B115" s="48">
        <v>42</v>
      </c>
      <c r="C115" s="49" t="s">
        <v>161</v>
      </c>
      <c r="D115" s="47" t="s">
        <v>162</v>
      </c>
      <c r="E115" s="27" t="s">
        <v>148</v>
      </c>
      <c r="F115" s="35" t="s">
        <v>145</v>
      </c>
      <c r="G115" s="35" t="s">
        <v>21</v>
      </c>
    </row>
    <row r="116" spans="1:8" s="2" customFormat="1" x14ac:dyDescent="0.2">
      <c r="A116" s="12" t="s">
        <v>230</v>
      </c>
      <c r="B116" s="48">
        <v>20.02</v>
      </c>
      <c r="C116" s="49" t="s">
        <v>178</v>
      </c>
      <c r="D116" s="47" t="s">
        <v>162</v>
      </c>
      <c r="E116" s="27" t="s">
        <v>179</v>
      </c>
      <c r="F116" s="35" t="s">
        <v>145</v>
      </c>
      <c r="G116" s="35" t="s">
        <v>21</v>
      </c>
    </row>
    <row r="117" spans="1:8" s="2" customFormat="1" x14ac:dyDescent="0.2">
      <c r="A117" s="12" t="s">
        <v>245</v>
      </c>
      <c r="B117" s="48">
        <v>-0.87</v>
      </c>
      <c r="C117" s="49" t="s">
        <v>21</v>
      </c>
      <c r="D117" s="47" t="s">
        <v>192</v>
      </c>
      <c r="E117" s="27" t="s">
        <v>188</v>
      </c>
      <c r="F117" s="35" t="s">
        <v>145</v>
      </c>
      <c r="G117" s="35" t="s">
        <v>21</v>
      </c>
      <c r="H117" s="2" t="s">
        <v>189</v>
      </c>
    </row>
    <row r="118" spans="1:8" s="2" customFormat="1" x14ac:dyDescent="0.2">
      <c r="A118" s="12" t="s">
        <v>246</v>
      </c>
      <c r="B118" s="48">
        <v>6788.14</v>
      </c>
      <c r="C118" s="49" t="s">
        <v>149</v>
      </c>
      <c r="D118" s="47" t="s">
        <v>150</v>
      </c>
      <c r="E118" s="27" t="s">
        <v>148</v>
      </c>
      <c r="F118" s="35" t="s">
        <v>151</v>
      </c>
      <c r="G118" s="35" t="s">
        <v>21</v>
      </c>
    </row>
    <row r="119" spans="1:8" s="2" customFormat="1" x14ac:dyDescent="0.2">
      <c r="A119" s="12" t="s">
        <v>247</v>
      </c>
      <c r="B119" s="48">
        <v>687.88</v>
      </c>
      <c r="C119" s="49" t="s">
        <v>153</v>
      </c>
      <c r="D119" s="47" t="s">
        <v>154</v>
      </c>
      <c r="E119" s="27" t="s">
        <v>148</v>
      </c>
      <c r="F119" s="35" t="s">
        <v>155</v>
      </c>
      <c r="G119" s="35" t="s">
        <v>21</v>
      </c>
    </row>
    <row r="120" spans="1:8" s="2" customFormat="1" x14ac:dyDescent="0.2">
      <c r="A120" s="12" t="s">
        <v>248</v>
      </c>
      <c r="B120" s="48">
        <v>12056.2</v>
      </c>
      <c r="C120" s="49" t="s">
        <v>153</v>
      </c>
      <c r="D120" s="47" t="s">
        <v>156</v>
      </c>
      <c r="E120" s="27" t="s">
        <v>148</v>
      </c>
      <c r="F120" s="35" t="s">
        <v>155</v>
      </c>
      <c r="G120" s="35" t="s">
        <v>21</v>
      </c>
    </row>
    <row r="121" spans="1:8" s="2" customFormat="1" x14ac:dyDescent="0.2">
      <c r="A121" s="12" t="s">
        <v>249</v>
      </c>
      <c r="B121" s="48">
        <v>-2324.27</v>
      </c>
      <c r="C121" s="49" t="s">
        <v>21</v>
      </c>
      <c r="D121" s="47" t="s">
        <v>243</v>
      </c>
      <c r="E121" s="27" t="s">
        <v>74</v>
      </c>
      <c r="F121" s="35" t="s">
        <v>164</v>
      </c>
      <c r="G121" s="35" t="s">
        <v>21</v>
      </c>
    </row>
    <row r="122" spans="1:8" s="2" customFormat="1" x14ac:dyDescent="0.2">
      <c r="A122" s="12" t="s">
        <v>250</v>
      </c>
      <c r="B122" s="48">
        <v>-8229</v>
      </c>
      <c r="C122" s="49" t="s">
        <v>233</v>
      </c>
      <c r="D122" s="47" t="s">
        <v>244</v>
      </c>
      <c r="E122" s="27" t="s">
        <v>74</v>
      </c>
      <c r="F122" s="35" t="s">
        <v>164</v>
      </c>
      <c r="G122" s="35" t="s">
        <v>21</v>
      </c>
    </row>
    <row r="123" spans="1:8" s="2" customFormat="1" x14ac:dyDescent="0.2">
      <c r="A123" s="12" t="s">
        <v>251</v>
      </c>
      <c r="B123" s="48">
        <v>1622.46</v>
      </c>
      <c r="C123" s="49" t="s">
        <v>106</v>
      </c>
      <c r="D123" s="47" t="s">
        <v>45</v>
      </c>
      <c r="E123" s="27" t="s">
        <v>107</v>
      </c>
      <c r="F123" s="35" t="s">
        <v>164</v>
      </c>
      <c r="G123" s="35" t="s">
        <v>21</v>
      </c>
    </row>
    <row r="124" spans="1:8" s="2" customFormat="1" x14ac:dyDescent="0.2">
      <c r="A124" s="12" t="s">
        <v>252</v>
      </c>
      <c r="B124" s="48">
        <v>4828.32</v>
      </c>
      <c r="C124" s="49" t="s">
        <v>161</v>
      </c>
      <c r="D124" s="47" t="s">
        <v>163</v>
      </c>
      <c r="E124" s="27" t="s">
        <v>148</v>
      </c>
      <c r="F124" s="35" t="s">
        <v>164</v>
      </c>
      <c r="G124" s="56" t="s">
        <v>21</v>
      </c>
    </row>
    <row r="125" spans="1:8" s="2" customFormat="1" x14ac:dyDescent="0.2">
      <c r="A125" s="12" t="s">
        <v>253</v>
      </c>
      <c r="B125" s="48">
        <v>600</v>
      </c>
      <c r="C125" s="49" t="s">
        <v>21</v>
      </c>
      <c r="D125" s="47" t="s">
        <v>212</v>
      </c>
      <c r="E125" s="27" t="s">
        <v>213</v>
      </c>
      <c r="F125" s="35" t="s">
        <v>164</v>
      </c>
      <c r="G125" s="56" t="s">
        <v>21</v>
      </c>
    </row>
    <row r="126" spans="1:8" s="2" customFormat="1" x14ac:dyDescent="0.2">
      <c r="A126" s="12" t="s">
        <v>254</v>
      </c>
      <c r="B126" s="48">
        <v>1764.88</v>
      </c>
      <c r="C126" s="49" t="s">
        <v>178</v>
      </c>
      <c r="D126" s="47" t="s">
        <v>163</v>
      </c>
      <c r="E126" s="27" t="s">
        <v>225</v>
      </c>
      <c r="F126" s="35" t="s">
        <v>164</v>
      </c>
      <c r="G126" s="56" t="s">
        <v>21</v>
      </c>
    </row>
    <row r="127" spans="1:8" s="2" customFormat="1" x14ac:dyDescent="0.2">
      <c r="A127" s="12" t="s">
        <v>255</v>
      </c>
      <c r="B127" s="48">
        <v>430.99</v>
      </c>
      <c r="C127" s="49" t="s">
        <v>206</v>
      </c>
      <c r="D127" s="47" t="s">
        <v>207</v>
      </c>
      <c r="E127" s="27" t="s">
        <v>203</v>
      </c>
      <c r="F127" s="35" t="s">
        <v>208</v>
      </c>
      <c r="G127" s="56" t="s">
        <v>21</v>
      </c>
    </row>
    <row r="128" spans="1:8" s="2" customFormat="1" x14ac:dyDescent="0.2">
      <c r="A128" s="50"/>
      <c r="B128" s="51"/>
      <c r="C128" s="52"/>
      <c r="D128" s="53"/>
      <c r="E128" s="54"/>
      <c r="F128" s="55"/>
      <c r="G128" s="55"/>
    </row>
    <row r="129" spans="1:7" s="2" customFormat="1" x14ac:dyDescent="0.2">
      <c r="A129" s="50"/>
      <c r="B129" s="51"/>
      <c r="C129" s="52"/>
      <c r="D129" s="53"/>
      <c r="E129" s="54"/>
      <c r="F129" s="55"/>
      <c r="G129" s="55"/>
    </row>
  </sheetData>
  <mergeCells count="10">
    <mergeCell ref="F9:F11"/>
    <mergeCell ref="F12:F13"/>
    <mergeCell ref="F18:F28"/>
    <mergeCell ref="F31:F32"/>
    <mergeCell ref="A38:E38"/>
    <mergeCell ref="A2:E2"/>
    <mergeCell ref="A4:E4"/>
    <mergeCell ref="A5:E5"/>
    <mergeCell ref="A6:E6"/>
    <mergeCell ref="A7:E7"/>
  </mergeCells>
  <pageMargins left="0" right="0" top="0" bottom="0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7"/>
  <sheetViews>
    <sheetView tabSelected="1" topLeftCell="A39" workbookViewId="0">
      <selection activeCell="K82" sqref="K82"/>
    </sheetView>
  </sheetViews>
  <sheetFormatPr baseColWidth="10" defaultColWidth="8.83203125" defaultRowHeight="15" x14ac:dyDescent="0.2"/>
  <cols>
    <col min="1" max="1" width="4.5" style="5" customWidth="1"/>
    <col min="2" max="2" width="13.33203125" style="5" customWidth="1"/>
    <col min="3" max="3" width="27.5" style="5" customWidth="1"/>
    <col min="4" max="4" width="53.5" style="5" customWidth="1"/>
    <col min="5" max="5" width="11.33203125" style="6" customWidth="1"/>
    <col min="6" max="6" width="8.83203125" style="6"/>
    <col min="7" max="7" width="15" style="5" customWidth="1"/>
    <col min="8" max="8" width="8.83203125" style="5"/>
    <col min="9" max="9" width="11.5" style="5" bestFit="1" customWidth="1"/>
    <col min="10" max="10" width="8.83203125" style="5"/>
    <col min="11" max="11" width="14.1640625" style="5" customWidth="1"/>
    <col min="12" max="16384" width="8.83203125" style="5"/>
  </cols>
  <sheetData>
    <row r="1" spans="1:7" hidden="1" x14ac:dyDescent="0.2">
      <c r="A1" s="5" t="s">
        <v>0</v>
      </c>
      <c r="B1" s="5">
        <v>8079001.0499999998</v>
      </c>
      <c r="E1" s="6" t="s">
        <v>6</v>
      </c>
    </row>
    <row r="2" spans="1:7" ht="16" x14ac:dyDescent="0.2">
      <c r="A2" s="103" t="s">
        <v>261</v>
      </c>
      <c r="B2" s="103"/>
      <c r="C2" s="103"/>
      <c r="D2" s="103"/>
      <c r="E2" s="103"/>
      <c r="F2" s="7"/>
      <c r="G2" s="7"/>
    </row>
    <row r="3" spans="1:7" x14ac:dyDescent="0.2">
      <c r="A3" s="69"/>
      <c r="B3" s="69"/>
      <c r="C3" s="69"/>
      <c r="D3" s="69"/>
      <c r="E3" s="76"/>
      <c r="F3" s="7"/>
      <c r="G3" s="8"/>
    </row>
    <row r="4" spans="1:7" ht="15.75" customHeight="1" x14ac:dyDescent="0.2">
      <c r="A4" s="104" t="s">
        <v>4</v>
      </c>
      <c r="B4" s="104"/>
      <c r="C4" s="104"/>
      <c r="D4" s="104"/>
      <c r="E4" s="104"/>
      <c r="F4" s="7"/>
      <c r="G4" s="7"/>
    </row>
    <row r="5" spans="1:7" ht="15" customHeight="1" x14ac:dyDescent="0.2">
      <c r="A5" s="104" t="s">
        <v>262</v>
      </c>
      <c r="B5" s="104"/>
      <c r="C5" s="104"/>
      <c r="D5" s="104"/>
      <c r="E5" s="104"/>
      <c r="F5" s="7"/>
      <c r="G5" s="7"/>
    </row>
    <row r="6" spans="1:7" ht="16.5" customHeight="1" x14ac:dyDescent="0.2">
      <c r="A6" s="105" t="s">
        <v>7</v>
      </c>
      <c r="B6" s="105"/>
      <c r="C6" s="105"/>
      <c r="D6" s="105"/>
      <c r="E6" s="105"/>
      <c r="F6" s="7"/>
      <c r="G6" s="7"/>
    </row>
    <row r="7" spans="1:7" ht="20.25" customHeight="1" thickBot="1" x14ac:dyDescent="0.25">
      <c r="A7" s="106" t="s">
        <v>10</v>
      </c>
      <c r="B7" s="106"/>
      <c r="C7" s="106"/>
      <c r="D7" s="106"/>
      <c r="E7" s="106"/>
      <c r="F7" s="7"/>
      <c r="G7" s="7"/>
    </row>
    <row r="8" spans="1:7" ht="25.5" customHeight="1" x14ac:dyDescent="0.2">
      <c r="A8" s="43" t="s">
        <v>13</v>
      </c>
      <c r="B8" s="98" t="s">
        <v>8</v>
      </c>
      <c r="C8" s="80" t="s">
        <v>1</v>
      </c>
      <c r="D8" s="80" t="s">
        <v>2</v>
      </c>
      <c r="E8" s="80" t="s">
        <v>3</v>
      </c>
      <c r="F8" s="10" t="s">
        <v>12</v>
      </c>
      <c r="G8" s="102" t="s">
        <v>21</v>
      </c>
    </row>
    <row r="9" spans="1:7" ht="25.5" customHeight="1" x14ac:dyDescent="0.2">
      <c r="A9" s="96" t="s">
        <v>14</v>
      </c>
      <c r="B9" s="88">
        <v>93911</v>
      </c>
      <c r="C9" s="99" t="s">
        <v>268</v>
      </c>
      <c r="D9" s="100" t="s">
        <v>269</v>
      </c>
      <c r="E9" s="101" t="s">
        <v>99</v>
      </c>
      <c r="F9" s="95" t="s">
        <v>270</v>
      </c>
      <c r="G9" s="41" t="s">
        <v>21</v>
      </c>
    </row>
    <row r="10" spans="1:7" ht="25.5" customHeight="1" x14ac:dyDescent="0.2">
      <c r="A10" s="96" t="s">
        <v>15</v>
      </c>
      <c r="B10" s="88">
        <v>5785</v>
      </c>
      <c r="C10" s="81" t="s">
        <v>268</v>
      </c>
      <c r="D10" s="85" t="s">
        <v>271</v>
      </c>
      <c r="E10" s="86" t="s">
        <v>99</v>
      </c>
      <c r="F10" s="94" t="s">
        <v>272</v>
      </c>
      <c r="G10" s="41" t="s">
        <v>21</v>
      </c>
    </row>
    <row r="11" spans="1:7" ht="25.5" customHeight="1" x14ac:dyDescent="0.2">
      <c r="A11" s="96"/>
      <c r="B11" s="88">
        <v>51</v>
      </c>
      <c r="C11" s="81" t="s">
        <v>268</v>
      </c>
      <c r="D11" s="85" t="s">
        <v>277</v>
      </c>
      <c r="E11" s="86" t="s">
        <v>93</v>
      </c>
      <c r="F11" s="107" t="s">
        <v>278</v>
      </c>
      <c r="G11" s="41" t="s">
        <v>21</v>
      </c>
    </row>
    <row r="12" spans="1:7" ht="25.5" customHeight="1" x14ac:dyDescent="0.2">
      <c r="A12" s="96" t="s">
        <v>16</v>
      </c>
      <c r="B12" s="88">
        <v>-34</v>
      </c>
      <c r="C12" s="81" t="s">
        <v>268</v>
      </c>
      <c r="D12" s="85" t="s">
        <v>277</v>
      </c>
      <c r="E12" s="86" t="s">
        <v>188</v>
      </c>
      <c r="F12" s="108"/>
      <c r="G12" s="41" t="s">
        <v>21</v>
      </c>
    </row>
    <row r="13" spans="1:7" ht="25.5" customHeight="1" x14ac:dyDescent="0.2">
      <c r="A13" s="96" t="s">
        <v>17</v>
      </c>
      <c r="B13" s="88">
        <v>34</v>
      </c>
      <c r="C13" s="81" t="s">
        <v>268</v>
      </c>
      <c r="D13" s="85" t="s">
        <v>277</v>
      </c>
      <c r="E13" s="86" t="s">
        <v>197</v>
      </c>
      <c r="F13" s="108"/>
      <c r="G13" s="41" t="s">
        <v>21</v>
      </c>
    </row>
    <row r="14" spans="1:7" ht="25.5" customHeight="1" x14ac:dyDescent="0.2">
      <c r="A14" s="96" t="s">
        <v>18</v>
      </c>
      <c r="B14" s="88">
        <v>102</v>
      </c>
      <c r="C14" s="81" t="s">
        <v>268</v>
      </c>
      <c r="D14" s="85" t="s">
        <v>277</v>
      </c>
      <c r="E14" s="86" t="s">
        <v>203</v>
      </c>
      <c r="F14" s="109"/>
      <c r="G14" s="41" t="s">
        <v>21</v>
      </c>
    </row>
    <row r="15" spans="1:7" ht="25.5" customHeight="1" x14ac:dyDescent="0.2">
      <c r="A15" s="96" t="s">
        <v>19</v>
      </c>
      <c r="B15" s="88">
        <v>1566</v>
      </c>
      <c r="C15" s="81" t="s">
        <v>268</v>
      </c>
      <c r="D15" s="85" t="s">
        <v>282</v>
      </c>
      <c r="E15" s="86" t="s">
        <v>99</v>
      </c>
      <c r="F15" s="94" t="s">
        <v>283</v>
      </c>
      <c r="G15" s="41" t="s">
        <v>21</v>
      </c>
    </row>
    <row r="16" spans="1:7" ht="25.5" customHeight="1" x14ac:dyDescent="0.2">
      <c r="A16" s="96" t="s">
        <v>24</v>
      </c>
      <c r="B16" s="88">
        <v>13680</v>
      </c>
      <c r="C16" s="81" t="s">
        <v>268</v>
      </c>
      <c r="D16" s="85" t="s">
        <v>296</v>
      </c>
      <c r="E16" s="86" t="s">
        <v>99</v>
      </c>
      <c r="F16" s="94" t="s">
        <v>285</v>
      </c>
      <c r="G16" s="41" t="s">
        <v>21</v>
      </c>
    </row>
    <row r="17" spans="1:7" ht="25.5" customHeight="1" x14ac:dyDescent="0.2">
      <c r="A17" s="96" t="s">
        <v>25</v>
      </c>
      <c r="B17" s="88">
        <v>15839</v>
      </c>
      <c r="C17" s="81" t="s">
        <v>268</v>
      </c>
      <c r="D17" s="85" t="s">
        <v>297</v>
      </c>
      <c r="E17" s="86" t="s">
        <v>99</v>
      </c>
      <c r="F17" s="94" t="s">
        <v>287</v>
      </c>
      <c r="G17" s="41" t="s">
        <v>21</v>
      </c>
    </row>
    <row r="18" spans="1:7" ht="25.5" customHeight="1" x14ac:dyDescent="0.2">
      <c r="A18" s="96" t="s">
        <v>26</v>
      </c>
      <c r="B18" s="88">
        <v>506</v>
      </c>
      <c r="C18" s="81" t="s">
        <v>268</v>
      </c>
      <c r="D18" s="85" t="s">
        <v>298</v>
      </c>
      <c r="E18" s="86" t="s">
        <v>99</v>
      </c>
      <c r="F18" s="94" t="s">
        <v>289</v>
      </c>
      <c r="G18" s="41" t="s">
        <v>21</v>
      </c>
    </row>
    <row r="19" spans="1:7" ht="25.5" customHeight="1" x14ac:dyDescent="0.2">
      <c r="A19" s="96" t="s">
        <v>27</v>
      </c>
      <c r="B19" s="88">
        <v>5266</v>
      </c>
      <c r="C19" s="81" t="s">
        <v>268</v>
      </c>
      <c r="D19" s="85" t="s">
        <v>299</v>
      </c>
      <c r="E19" s="86" t="s">
        <v>99</v>
      </c>
      <c r="F19" s="94" t="s">
        <v>291</v>
      </c>
      <c r="G19" s="41" t="s">
        <v>21</v>
      </c>
    </row>
    <row r="20" spans="1:7" ht="25.5" customHeight="1" x14ac:dyDescent="0.2">
      <c r="A20" s="96" t="s">
        <v>28</v>
      </c>
      <c r="B20" s="88">
        <v>215</v>
      </c>
      <c r="C20" s="81" t="s">
        <v>268</v>
      </c>
      <c r="D20" s="97" t="s">
        <v>300</v>
      </c>
      <c r="E20" s="86" t="s">
        <v>99</v>
      </c>
      <c r="F20" s="94" t="s">
        <v>293</v>
      </c>
      <c r="G20" s="41" t="s">
        <v>21</v>
      </c>
    </row>
    <row r="21" spans="1:7" ht="25.5" customHeight="1" x14ac:dyDescent="0.2">
      <c r="A21" s="96" t="s">
        <v>29</v>
      </c>
      <c r="B21" s="88">
        <v>358</v>
      </c>
      <c r="C21" s="81" t="s">
        <v>268</v>
      </c>
      <c r="D21" s="85" t="s">
        <v>294</v>
      </c>
      <c r="E21" s="86" t="s">
        <v>99</v>
      </c>
      <c r="F21" s="94" t="s">
        <v>295</v>
      </c>
      <c r="G21" s="41" t="s">
        <v>21</v>
      </c>
    </row>
    <row r="22" spans="1:7" ht="25.5" customHeight="1" thickBot="1" x14ac:dyDescent="0.25">
      <c r="A22" s="106" t="s">
        <v>11</v>
      </c>
      <c r="B22" s="106"/>
      <c r="C22" s="106"/>
      <c r="D22" s="106"/>
      <c r="E22" s="106"/>
      <c r="F22" s="7"/>
      <c r="G22" s="7"/>
    </row>
    <row r="23" spans="1:7" ht="25.5" customHeight="1" thickBot="1" x14ac:dyDescent="0.25">
      <c r="A23" s="43" t="s">
        <v>13</v>
      </c>
      <c r="B23" s="3" t="s">
        <v>9</v>
      </c>
      <c r="C23" s="3" t="s">
        <v>1</v>
      </c>
      <c r="D23" s="3" t="s">
        <v>2</v>
      </c>
      <c r="E23" s="3" t="s">
        <v>3</v>
      </c>
      <c r="F23" s="14" t="s">
        <v>12</v>
      </c>
      <c r="G23" s="13" t="s">
        <v>21</v>
      </c>
    </row>
    <row r="24" spans="1:7" ht="25.5" customHeight="1" x14ac:dyDescent="0.2">
      <c r="A24" s="44" t="s">
        <v>14</v>
      </c>
      <c r="B24" s="74">
        <v>213759.06</v>
      </c>
      <c r="C24" s="39" t="s">
        <v>40</v>
      </c>
      <c r="D24" s="39" t="s">
        <v>41</v>
      </c>
      <c r="E24" s="40" t="s">
        <v>46</v>
      </c>
      <c r="F24" s="18" t="s">
        <v>20</v>
      </c>
      <c r="G24" s="41" t="s">
        <v>21</v>
      </c>
    </row>
    <row r="25" spans="1:7" ht="25.5" customHeight="1" x14ac:dyDescent="0.2">
      <c r="A25" s="44" t="s">
        <v>15</v>
      </c>
      <c r="B25" s="74">
        <v>44094.38</v>
      </c>
      <c r="C25" s="39" t="s">
        <v>21</v>
      </c>
      <c r="D25" s="39" t="s">
        <v>42</v>
      </c>
      <c r="E25" s="40" t="s">
        <v>46</v>
      </c>
      <c r="F25" s="18" t="s">
        <v>20</v>
      </c>
      <c r="G25" s="41" t="s">
        <v>21</v>
      </c>
    </row>
    <row r="26" spans="1:7" ht="25.5" customHeight="1" x14ac:dyDescent="0.2">
      <c r="A26" s="44" t="s">
        <v>16</v>
      </c>
      <c r="B26" s="74">
        <v>140774.21</v>
      </c>
      <c r="C26" s="39" t="s">
        <v>72</v>
      </c>
      <c r="D26" s="39" t="s">
        <v>73</v>
      </c>
      <c r="E26" s="40" t="s">
        <v>65</v>
      </c>
      <c r="F26" s="18" t="s">
        <v>20</v>
      </c>
      <c r="G26" s="41" t="s">
        <v>21</v>
      </c>
    </row>
    <row r="27" spans="1:7" ht="25.5" customHeight="1" x14ac:dyDescent="0.2">
      <c r="A27" s="44" t="s">
        <v>17</v>
      </c>
      <c r="B27" s="75">
        <v>471653.53</v>
      </c>
      <c r="C27" s="39" t="s">
        <v>76</v>
      </c>
      <c r="D27" s="39" t="s">
        <v>73</v>
      </c>
      <c r="E27" s="40" t="s">
        <v>77</v>
      </c>
      <c r="F27" s="18" t="s">
        <v>20</v>
      </c>
      <c r="G27" s="41" t="s">
        <v>21</v>
      </c>
    </row>
    <row r="28" spans="1:7" ht="25.5" customHeight="1" x14ac:dyDescent="0.2">
      <c r="A28" s="44" t="s">
        <v>18</v>
      </c>
      <c r="B28" s="75">
        <v>373639.53</v>
      </c>
      <c r="C28" s="39" t="s">
        <v>76</v>
      </c>
      <c r="D28" s="39" t="s">
        <v>73</v>
      </c>
      <c r="E28" s="40" t="s">
        <v>85</v>
      </c>
      <c r="F28" s="18" t="s">
        <v>20</v>
      </c>
      <c r="G28" s="41" t="s">
        <v>21</v>
      </c>
    </row>
    <row r="29" spans="1:7" ht="25.5" customHeight="1" x14ac:dyDescent="0.2">
      <c r="A29" s="44" t="s">
        <v>19</v>
      </c>
      <c r="B29" s="75">
        <v>1804406</v>
      </c>
      <c r="C29" s="39" t="s">
        <v>72</v>
      </c>
      <c r="D29" s="39" t="s">
        <v>90</v>
      </c>
      <c r="E29" s="40" t="s">
        <v>89</v>
      </c>
      <c r="F29" s="18" t="s">
        <v>20</v>
      </c>
      <c r="G29" s="41" t="s">
        <v>21</v>
      </c>
    </row>
    <row r="30" spans="1:7" ht="25.5" customHeight="1" x14ac:dyDescent="0.2">
      <c r="A30" s="44" t="s">
        <v>24</v>
      </c>
      <c r="B30" s="75">
        <v>13024.55</v>
      </c>
      <c r="C30" s="39" t="s">
        <v>115</v>
      </c>
      <c r="D30" s="39" t="s">
        <v>116</v>
      </c>
      <c r="E30" s="40" t="s">
        <v>107</v>
      </c>
      <c r="F30" s="18" t="s">
        <v>20</v>
      </c>
      <c r="G30" s="41" t="s">
        <v>21</v>
      </c>
    </row>
    <row r="31" spans="1:7" ht="25.5" customHeight="1" x14ac:dyDescent="0.2">
      <c r="A31" s="44" t="s">
        <v>25</v>
      </c>
      <c r="B31" s="75">
        <v>2311176.5</v>
      </c>
      <c r="C31" s="39" t="s">
        <v>223</v>
      </c>
      <c r="D31" s="39" t="s">
        <v>260</v>
      </c>
      <c r="E31" s="40" t="s">
        <v>232</v>
      </c>
      <c r="F31" s="18" t="s">
        <v>20</v>
      </c>
      <c r="G31" s="41" t="s">
        <v>21</v>
      </c>
    </row>
    <row r="32" spans="1:7" ht="25.5" customHeight="1" x14ac:dyDescent="0.2">
      <c r="A32" s="44" t="s">
        <v>26</v>
      </c>
      <c r="B32" s="75">
        <v>34801.879999999997</v>
      </c>
      <c r="C32" s="39" t="s">
        <v>146</v>
      </c>
      <c r="D32" s="39" t="s">
        <v>147</v>
      </c>
      <c r="E32" s="40" t="s">
        <v>148</v>
      </c>
      <c r="F32" s="18" t="s">
        <v>20</v>
      </c>
      <c r="G32" s="41" t="s">
        <v>21</v>
      </c>
    </row>
    <row r="33" spans="1:13" s="9" customFormat="1" ht="18.75" customHeight="1" x14ac:dyDescent="0.2">
      <c r="A33" s="44" t="s">
        <v>27</v>
      </c>
      <c r="B33" s="42">
        <v>483580.04</v>
      </c>
      <c r="C33" s="39" t="s">
        <v>76</v>
      </c>
      <c r="D33" s="39" t="s">
        <v>186</v>
      </c>
      <c r="E33" s="40" t="s">
        <v>179</v>
      </c>
      <c r="F33" s="18" t="s">
        <v>20</v>
      </c>
      <c r="G33" s="41" t="s">
        <v>21</v>
      </c>
    </row>
    <row r="34" spans="1:13" s="9" customFormat="1" ht="19.5" customHeight="1" x14ac:dyDescent="0.2">
      <c r="A34" s="44" t="s">
        <v>28</v>
      </c>
      <c r="B34" s="42">
        <v>69412.22</v>
      </c>
      <c r="C34" s="39" t="s">
        <v>198</v>
      </c>
      <c r="D34" s="39" t="s">
        <v>73</v>
      </c>
      <c r="E34" s="40" t="s">
        <v>197</v>
      </c>
      <c r="F34" s="18" t="s">
        <v>20</v>
      </c>
      <c r="G34" s="41" t="s">
        <v>21</v>
      </c>
    </row>
    <row r="35" spans="1:13" ht="21" customHeight="1" x14ac:dyDescent="0.2">
      <c r="A35" s="44" t="s">
        <v>29</v>
      </c>
      <c r="B35" s="42">
        <v>342203.67</v>
      </c>
      <c r="C35" s="39" t="s">
        <v>201</v>
      </c>
      <c r="D35" s="39" t="s">
        <v>202</v>
      </c>
      <c r="E35" s="40" t="s">
        <v>203</v>
      </c>
      <c r="F35" s="18" t="s">
        <v>20</v>
      </c>
      <c r="G35" s="41" t="s">
        <v>21</v>
      </c>
    </row>
    <row r="36" spans="1:13" s="9" customFormat="1" ht="29.25" customHeight="1" x14ac:dyDescent="0.2">
      <c r="A36" s="44" t="s">
        <v>30</v>
      </c>
      <c r="B36" s="42">
        <v>2890273.19</v>
      </c>
      <c r="C36" s="39" t="s">
        <v>223</v>
      </c>
      <c r="D36" s="39" t="s">
        <v>224</v>
      </c>
      <c r="E36" s="40" t="s">
        <v>225</v>
      </c>
      <c r="F36" s="18" t="s">
        <v>20</v>
      </c>
      <c r="G36" s="41" t="s">
        <v>21</v>
      </c>
      <c r="J36" s="72"/>
    </row>
    <row r="37" spans="1:13" s="9" customFormat="1" ht="27.75" customHeight="1" x14ac:dyDescent="0.2">
      <c r="A37" s="44" t="s">
        <v>31</v>
      </c>
      <c r="B37" s="38">
        <v>244</v>
      </c>
      <c r="C37" s="39" t="s">
        <v>37</v>
      </c>
      <c r="D37" s="39" t="s">
        <v>38</v>
      </c>
      <c r="E37" s="40" t="s">
        <v>46</v>
      </c>
      <c r="F37" s="18" t="s">
        <v>39</v>
      </c>
      <c r="G37" s="41" t="s">
        <v>21</v>
      </c>
      <c r="I37" s="60">
        <f>B24+B25+B26+B27+B28+B29+B30+B31+B32+B33+B34+B35+B36</f>
        <v>9192798.7599999998</v>
      </c>
      <c r="J37" s="73" t="s">
        <v>20</v>
      </c>
    </row>
    <row r="38" spans="1:13" s="9" customFormat="1" ht="23.25" customHeight="1" x14ac:dyDescent="0.2">
      <c r="A38" s="44" t="s">
        <v>32</v>
      </c>
      <c r="B38" s="38">
        <v>671</v>
      </c>
      <c r="C38" s="39" t="s">
        <v>37</v>
      </c>
      <c r="D38" s="39" t="s">
        <v>38</v>
      </c>
      <c r="E38" s="40" t="s">
        <v>46</v>
      </c>
      <c r="F38" s="18" t="s">
        <v>39</v>
      </c>
      <c r="G38" s="41" t="s">
        <v>21</v>
      </c>
      <c r="I38" s="60">
        <f>B37+B38+B39+B40+B41+B42+B43+B44+B45+B46+B47+B48+B49+B50+B51</f>
        <v>25928.739999999998</v>
      </c>
      <c r="J38" s="73" t="s">
        <v>39</v>
      </c>
      <c r="M38" s="60"/>
    </row>
    <row r="39" spans="1:13" s="9" customFormat="1" ht="21.75" customHeight="1" x14ac:dyDescent="0.2">
      <c r="A39" s="44" t="s">
        <v>33</v>
      </c>
      <c r="B39" s="38">
        <v>549</v>
      </c>
      <c r="C39" s="39" t="s">
        <v>37</v>
      </c>
      <c r="D39" s="39" t="s">
        <v>38</v>
      </c>
      <c r="E39" s="40" t="s">
        <v>85</v>
      </c>
      <c r="F39" s="18" t="s">
        <v>39</v>
      </c>
      <c r="G39" s="41" t="s">
        <v>21</v>
      </c>
      <c r="I39" s="60">
        <f>B52+B53</f>
        <v>395.44</v>
      </c>
      <c r="J39" s="73" t="s">
        <v>44</v>
      </c>
    </row>
    <row r="40" spans="1:13" s="9" customFormat="1" ht="23.25" customHeight="1" x14ac:dyDescent="0.2">
      <c r="A40" s="44" t="s">
        <v>34</v>
      </c>
      <c r="B40" s="38">
        <v>854</v>
      </c>
      <c r="C40" s="39" t="s">
        <v>37</v>
      </c>
      <c r="D40" s="39" t="s">
        <v>38</v>
      </c>
      <c r="E40" s="40" t="s">
        <v>85</v>
      </c>
      <c r="F40" s="18" t="s">
        <v>39</v>
      </c>
      <c r="G40" s="41" t="s">
        <v>21</v>
      </c>
      <c r="I40" s="60">
        <f>B54+B55</f>
        <v>2205</v>
      </c>
      <c r="J40" s="73">
        <v>20.14</v>
      </c>
    </row>
    <row r="41" spans="1:13" s="9" customFormat="1" ht="23.25" customHeight="1" x14ac:dyDescent="0.2">
      <c r="A41" s="44" t="s">
        <v>35</v>
      </c>
      <c r="B41" s="38">
        <v>1342</v>
      </c>
      <c r="C41" s="39" t="s">
        <v>37</v>
      </c>
      <c r="D41" s="39" t="s">
        <v>38</v>
      </c>
      <c r="E41" s="40" t="s">
        <v>85</v>
      </c>
      <c r="F41" s="18" t="s">
        <v>39</v>
      </c>
      <c r="G41" s="41" t="s">
        <v>21</v>
      </c>
      <c r="I41" s="60">
        <f>B56</f>
        <v>7557.69</v>
      </c>
      <c r="J41" s="73" t="s">
        <v>88</v>
      </c>
    </row>
    <row r="42" spans="1:13" s="9" customFormat="1" ht="23.25" customHeight="1" x14ac:dyDescent="0.2">
      <c r="A42" s="44" t="s">
        <v>36</v>
      </c>
      <c r="B42" s="38">
        <v>122</v>
      </c>
      <c r="C42" s="39" t="s">
        <v>37</v>
      </c>
      <c r="D42" s="39" t="s">
        <v>38</v>
      </c>
      <c r="E42" s="40" t="s">
        <v>85</v>
      </c>
      <c r="F42" s="18" t="s">
        <v>39</v>
      </c>
      <c r="G42" s="41" t="s">
        <v>21</v>
      </c>
      <c r="I42" s="60">
        <f>B57</f>
        <v>-3.8</v>
      </c>
      <c r="J42" s="73">
        <v>20.11</v>
      </c>
    </row>
    <row r="43" spans="1:13" s="9" customFormat="1" ht="23.25" customHeight="1" x14ac:dyDescent="0.2">
      <c r="A43" s="44" t="s">
        <v>78</v>
      </c>
      <c r="B43" s="38">
        <v>5246</v>
      </c>
      <c r="C43" s="39" t="s">
        <v>37</v>
      </c>
      <c r="D43" s="39" t="s">
        <v>38</v>
      </c>
      <c r="E43" s="40" t="s">
        <v>85</v>
      </c>
      <c r="F43" s="18" t="s">
        <v>39</v>
      </c>
      <c r="G43" s="41" t="s">
        <v>21</v>
      </c>
      <c r="I43" s="60">
        <f>B58+B59+B60+B61+B62+B63</f>
        <v>6368.52</v>
      </c>
      <c r="J43" s="73" t="s">
        <v>22</v>
      </c>
    </row>
    <row r="44" spans="1:13" s="9" customFormat="1" ht="23.25" customHeight="1" x14ac:dyDescent="0.2">
      <c r="A44" s="44" t="s">
        <v>79</v>
      </c>
      <c r="B44" s="38">
        <v>64.739999999999995</v>
      </c>
      <c r="C44" s="39" t="s">
        <v>126</v>
      </c>
      <c r="D44" s="39" t="s">
        <v>38</v>
      </c>
      <c r="E44" s="40" t="s">
        <v>107</v>
      </c>
      <c r="F44" s="18" t="s">
        <v>39</v>
      </c>
      <c r="G44" s="41" t="s">
        <v>21</v>
      </c>
      <c r="I44" s="60"/>
      <c r="J44" s="73"/>
    </row>
    <row r="45" spans="1:13" s="9" customFormat="1" ht="23.25" customHeight="1" x14ac:dyDescent="0.2">
      <c r="A45" s="44" t="s">
        <v>80</v>
      </c>
      <c r="B45" s="38">
        <v>5551</v>
      </c>
      <c r="C45" s="39" t="s">
        <v>37</v>
      </c>
      <c r="D45" s="39" t="s">
        <v>38</v>
      </c>
      <c r="E45" s="40" t="s">
        <v>232</v>
      </c>
      <c r="F45" s="18" t="s">
        <v>39</v>
      </c>
      <c r="G45" s="41" t="s">
        <v>21</v>
      </c>
      <c r="I45" s="60">
        <f>B64+B65</f>
        <v>1630</v>
      </c>
      <c r="J45" s="72">
        <v>20.13</v>
      </c>
    </row>
    <row r="46" spans="1:13" s="9" customFormat="1" ht="23.25" customHeight="1" x14ac:dyDescent="0.2">
      <c r="A46" s="44" t="s">
        <v>81</v>
      </c>
      <c r="B46" s="38">
        <v>3050</v>
      </c>
      <c r="C46" s="39" t="s">
        <v>37</v>
      </c>
      <c r="D46" s="39" t="s">
        <v>38</v>
      </c>
      <c r="E46" s="40" t="s">
        <v>232</v>
      </c>
      <c r="F46" s="18" t="s">
        <v>39</v>
      </c>
      <c r="G46" s="41" t="s">
        <v>21</v>
      </c>
      <c r="J46" s="72"/>
    </row>
    <row r="47" spans="1:13" s="9" customFormat="1" ht="23.25" customHeight="1" x14ac:dyDescent="0.2">
      <c r="A47" s="44" t="s">
        <v>82</v>
      </c>
      <c r="B47" s="38">
        <v>122</v>
      </c>
      <c r="C47" s="39" t="s">
        <v>37</v>
      </c>
      <c r="D47" s="39" t="s">
        <v>38</v>
      </c>
      <c r="E47" s="40" t="s">
        <v>232</v>
      </c>
      <c r="F47" s="18" t="s">
        <v>39</v>
      </c>
      <c r="G47" s="41" t="s">
        <v>21</v>
      </c>
    </row>
    <row r="48" spans="1:13" s="9" customFormat="1" ht="23.25" customHeight="1" x14ac:dyDescent="0.2">
      <c r="A48" s="44" t="s">
        <v>83</v>
      </c>
      <c r="B48" s="38">
        <v>5368</v>
      </c>
      <c r="C48" s="39" t="s">
        <v>37</v>
      </c>
      <c r="D48" s="39" t="s">
        <v>38</v>
      </c>
      <c r="E48" s="40" t="s">
        <v>232</v>
      </c>
      <c r="F48" s="18" t="s">
        <v>39</v>
      </c>
      <c r="G48" s="41" t="s">
        <v>21</v>
      </c>
    </row>
    <row r="49" spans="1:7" s="9" customFormat="1" ht="23.25" customHeight="1" x14ac:dyDescent="0.2">
      <c r="A49" s="44" t="s">
        <v>84</v>
      </c>
      <c r="B49" s="38">
        <v>1159</v>
      </c>
      <c r="C49" s="39" t="s">
        <v>37</v>
      </c>
      <c r="D49" s="39" t="s">
        <v>38</v>
      </c>
      <c r="E49" s="40" t="s">
        <v>220</v>
      </c>
      <c r="F49" s="18" t="s">
        <v>39</v>
      </c>
      <c r="G49" s="41" t="s">
        <v>21</v>
      </c>
    </row>
    <row r="50" spans="1:7" s="9" customFormat="1" ht="23.25" customHeight="1" x14ac:dyDescent="0.2">
      <c r="A50" s="44" t="s">
        <v>94</v>
      </c>
      <c r="B50" s="38">
        <v>610</v>
      </c>
      <c r="C50" s="39" t="s">
        <v>37</v>
      </c>
      <c r="D50" s="39" t="s">
        <v>38</v>
      </c>
      <c r="E50" s="40" t="s">
        <v>220</v>
      </c>
      <c r="F50" s="18" t="s">
        <v>39</v>
      </c>
      <c r="G50" s="41" t="s">
        <v>21</v>
      </c>
    </row>
    <row r="51" spans="1:7" s="9" customFormat="1" ht="25.5" customHeight="1" x14ac:dyDescent="0.2">
      <c r="A51" s="44" t="s">
        <v>95</v>
      </c>
      <c r="B51" s="38">
        <v>976</v>
      </c>
      <c r="C51" s="39" t="s">
        <v>37</v>
      </c>
      <c r="D51" s="39" t="s">
        <v>38</v>
      </c>
      <c r="E51" s="40" t="s">
        <v>220</v>
      </c>
      <c r="F51" s="18" t="s">
        <v>39</v>
      </c>
      <c r="G51" s="41" t="s">
        <v>21</v>
      </c>
    </row>
    <row r="52" spans="1:7" s="9" customFormat="1" ht="25.5" customHeight="1" x14ac:dyDescent="0.2">
      <c r="A52" s="44" t="s">
        <v>96</v>
      </c>
      <c r="B52" s="38">
        <v>238.77</v>
      </c>
      <c r="C52" s="39" t="s">
        <v>55</v>
      </c>
      <c r="D52" s="39" t="s">
        <v>56</v>
      </c>
      <c r="E52" s="40" t="s">
        <v>46</v>
      </c>
      <c r="F52" s="18" t="s">
        <v>44</v>
      </c>
      <c r="G52" s="41" t="s">
        <v>21</v>
      </c>
    </row>
    <row r="53" spans="1:7" s="9" customFormat="1" ht="25.5" customHeight="1" x14ac:dyDescent="0.2">
      <c r="A53" s="44" t="s">
        <v>97</v>
      </c>
      <c r="B53" s="38">
        <v>156.66999999999999</v>
      </c>
      <c r="C53" s="39" t="s">
        <v>55</v>
      </c>
      <c r="D53" s="39" t="s">
        <v>165</v>
      </c>
      <c r="E53" s="40" t="s">
        <v>148</v>
      </c>
      <c r="F53" s="18" t="s">
        <v>44</v>
      </c>
      <c r="G53" s="41" t="s">
        <v>21</v>
      </c>
    </row>
    <row r="54" spans="1:7" s="9" customFormat="1" ht="25.5" customHeight="1" x14ac:dyDescent="0.2">
      <c r="A54" s="44" t="s">
        <v>101</v>
      </c>
      <c r="B54" s="38">
        <v>1125</v>
      </c>
      <c r="C54" s="39" t="s">
        <v>58</v>
      </c>
      <c r="D54" s="39" t="s">
        <v>59</v>
      </c>
      <c r="E54" s="40" t="s">
        <v>46</v>
      </c>
      <c r="F54" s="18" t="s">
        <v>60</v>
      </c>
      <c r="G54" s="41" t="s">
        <v>21</v>
      </c>
    </row>
    <row r="55" spans="1:7" s="9" customFormat="1" ht="25.5" customHeight="1" x14ac:dyDescent="0.2">
      <c r="A55" s="44" t="s">
        <v>102</v>
      </c>
      <c r="B55" s="38">
        <v>1080</v>
      </c>
      <c r="C55" s="39" t="s">
        <v>58</v>
      </c>
      <c r="D55" s="39" t="s">
        <v>59</v>
      </c>
      <c r="E55" s="40" t="s">
        <v>148</v>
      </c>
      <c r="F55" s="18">
        <v>20.14</v>
      </c>
      <c r="G55" s="41" t="s">
        <v>21</v>
      </c>
    </row>
    <row r="56" spans="1:7" s="9" customFormat="1" ht="25.5" customHeight="1" x14ac:dyDescent="0.2">
      <c r="A56" s="44" t="s">
        <v>103</v>
      </c>
      <c r="B56" s="38">
        <v>7557.69</v>
      </c>
      <c r="C56" s="39" t="s">
        <v>86</v>
      </c>
      <c r="D56" s="39" t="s">
        <v>114</v>
      </c>
      <c r="E56" s="40" t="s">
        <v>107</v>
      </c>
      <c r="F56" s="18" t="s">
        <v>88</v>
      </c>
      <c r="G56" s="41" t="s">
        <v>21</v>
      </c>
    </row>
    <row r="57" spans="1:7" s="9" customFormat="1" ht="25.5" customHeight="1" x14ac:dyDescent="0.2">
      <c r="A57" s="44" t="s">
        <v>104</v>
      </c>
      <c r="B57" s="29">
        <v>-3.8</v>
      </c>
      <c r="C57" s="30" t="s">
        <v>21</v>
      </c>
      <c r="D57" s="30" t="s">
        <v>191</v>
      </c>
      <c r="E57" s="30" t="s">
        <v>188</v>
      </c>
      <c r="F57" s="58">
        <v>20.11</v>
      </c>
      <c r="G57" s="41" t="s">
        <v>21</v>
      </c>
    </row>
    <row r="58" spans="1:7" s="9" customFormat="1" ht="25.5" customHeight="1" x14ac:dyDescent="0.2">
      <c r="A58" s="44" t="s">
        <v>105</v>
      </c>
      <c r="B58" s="29">
        <v>300</v>
      </c>
      <c r="C58" s="30" t="s">
        <v>21</v>
      </c>
      <c r="D58" s="30" t="s">
        <v>66</v>
      </c>
      <c r="E58" s="30" t="s">
        <v>197</v>
      </c>
      <c r="F58" s="58" t="s">
        <v>22</v>
      </c>
      <c r="G58" s="41" t="s">
        <v>21</v>
      </c>
    </row>
    <row r="59" spans="1:7" s="9" customFormat="1" ht="25.5" customHeight="1" x14ac:dyDescent="0.2">
      <c r="A59" s="44" t="s">
        <v>132</v>
      </c>
      <c r="B59" s="29">
        <v>300</v>
      </c>
      <c r="C59" s="30" t="s">
        <v>205</v>
      </c>
      <c r="D59" s="30" t="s">
        <v>66</v>
      </c>
      <c r="E59" s="11" t="s">
        <v>203</v>
      </c>
      <c r="F59" s="10" t="s">
        <v>22</v>
      </c>
      <c r="G59" s="41" t="s">
        <v>21</v>
      </c>
    </row>
    <row r="60" spans="1:7" s="9" customFormat="1" ht="25.5" customHeight="1" x14ac:dyDescent="0.2">
      <c r="A60" s="44" t="s">
        <v>133</v>
      </c>
      <c r="B60" s="29">
        <v>300</v>
      </c>
      <c r="C60" s="30" t="s">
        <v>100</v>
      </c>
      <c r="D60" s="30" t="s">
        <v>66</v>
      </c>
      <c r="E60" s="11" t="s">
        <v>203</v>
      </c>
      <c r="F60" s="10" t="s">
        <v>22</v>
      </c>
      <c r="G60" s="41" t="s">
        <v>21</v>
      </c>
    </row>
    <row r="61" spans="1:7" s="9" customFormat="1" ht="25.5" customHeight="1" x14ac:dyDescent="0.2">
      <c r="A61" s="44" t="s">
        <v>134</v>
      </c>
      <c r="B61" s="57">
        <v>300</v>
      </c>
      <c r="C61" s="47" t="s">
        <v>21</v>
      </c>
      <c r="D61" s="30" t="s">
        <v>66</v>
      </c>
      <c r="E61" s="27" t="s">
        <v>203</v>
      </c>
      <c r="F61" s="28" t="s">
        <v>22</v>
      </c>
      <c r="G61" s="41" t="s">
        <v>21</v>
      </c>
    </row>
    <row r="62" spans="1:7" s="9" customFormat="1" ht="25.5" customHeight="1" x14ac:dyDescent="0.2">
      <c r="A62" s="44" t="s">
        <v>135</v>
      </c>
      <c r="B62" s="57">
        <v>2068.92</v>
      </c>
      <c r="C62" s="47" t="s">
        <v>178</v>
      </c>
      <c r="D62" s="30" t="s">
        <v>163</v>
      </c>
      <c r="E62" s="27" t="s">
        <v>225</v>
      </c>
      <c r="F62" s="28" t="s">
        <v>22</v>
      </c>
      <c r="G62" s="41" t="s">
        <v>21</v>
      </c>
    </row>
    <row r="63" spans="1:7" s="9" customFormat="1" ht="25.5" customHeight="1" x14ac:dyDescent="0.2">
      <c r="A63" s="44" t="s">
        <v>136</v>
      </c>
      <c r="B63" s="57">
        <v>3099.6</v>
      </c>
      <c r="C63" s="47" t="s">
        <v>178</v>
      </c>
      <c r="D63" s="30" t="s">
        <v>163</v>
      </c>
      <c r="E63" s="27" t="s">
        <v>225</v>
      </c>
      <c r="F63" s="28" t="s">
        <v>22</v>
      </c>
      <c r="G63" s="41" t="s">
        <v>21</v>
      </c>
    </row>
    <row r="64" spans="1:7" s="9" customFormat="1" ht="25.5" customHeight="1" x14ac:dyDescent="0.2">
      <c r="A64" s="44" t="s">
        <v>137</v>
      </c>
      <c r="B64" s="48">
        <v>450</v>
      </c>
      <c r="C64" s="47" t="s">
        <v>256</v>
      </c>
      <c r="D64" s="58" t="s">
        <v>257</v>
      </c>
      <c r="E64" s="70" t="s">
        <v>232</v>
      </c>
      <c r="F64" s="71">
        <v>20.13</v>
      </c>
      <c r="G64" s="36" t="s">
        <v>21</v>
      </c>
    </row>
    <row r="65" spans="1:7" s="9" customFormat="1" ht="21.75" customHeight="1" x14ac:dyDescent="0.2">
      <c r="A65" s="44" t="s">
        <v>138</v>
      </c>
      <c r="B65" s="48">
        <v>1180</v>
      </c>
      <c r="C65" s="47" t="s">
        <v>258</v>
      </c>
      <c r="D65" s="58" t="s">
        <v>259</v>
      </c>
      <c r="E65" s="70" t="s">
        <v>232</v>
      </c>
      <c r="F65" s="71">
        <v>20.13</v>
      </c>
      <c r="G65" s="36" t="s">
        <v>21</v>
      </c>
    </row>
    <row r="66" spans="1:7" s="9" customFormat="1" ht="21.75" customHeight="1" x14ac:dyDescent="0.2">
      <c r="A66" s="5"/>
      <c r="B66" s="5"/>
      <c r="C66" s="5"/>
      <c r="D66" s="5"/>
      <c r="E66" s="7"/>
      <c r="F66" s="7"/>
      <c r="G66" s="7"/>
    </row>
    <row r="67" spans="1:7" s="9" customFormat="1" ht="23.25" customHeight="1" x14ac:dyDescent="0.2">
      <c r="A67" s="5"/>
      <c r="B67" s="5"/>
      <c r="C67" s="5"/>
      <c r="D67" s="5"/>
      <c r="E67" s="7"/>
      <c r="F67" s="7"/>
      <c r="G67" s="7"/>
    </row>
    <row r="68" spans="1:7" s="9" customFormat="1" ht="23.25" customHeight="1" x14ac:dyDescent="0.2">
      <c r="A68" s="5"/>
      <c r="B68" s="5"/>
      <c r="C68" s="5"/>
      <c r="D68" s="5"/>
      <c r="E68" s="7"/>
      <c r="F68" s="7"/>
      <c r="G68" s="7"/>
    </row>
    <row r="69" spans="1:7" s="9" customFormat="1" ht="19.5" customHeight="1" x14ac:dyDescent="0.2">
      <c r="A69" s="5"/>
      <c r="B69" s="5"/>
      <c r="C69" s="5"/>
      <c r="D69" s="5"/>
      <c r="E69" s="7"/>
      <c r="F69" s="7"/>
      <c r="G69" s="7"/>
    </row>
    <row r="70" spans="1:7" s="9" customFormat="1" ht="19.5" customHeight="1" x14ac:dyDescent="0.2">
      <c r="A70" s="5"/>
      <c r="B70" s="5"/>
      <c r="C70" s="5"/>
      <c r="D70" s="5"/>
      <c r="E70" s="7"/>
      <c r="F70" s="7"/>
      <c r="G70" s="7"/>
    </row>
    <row r="71" spans="1:7" s="9" customFormat="1" ht="17.25" customHeight="1" x14ac:dyDescent="0.2">
      <c r="A71" s="5"/>
      <c r="B71" s="5"/>
      <c r="C71" s="5"/>
      <c r="D71" s="5"/>
      <c r="E71" s="7"/>
      <c r="F71" s="7"/>
      <c r="G71" s="7"/>
    </row>
    <row r="72" spans="1:7" s="9" customFormat="1" ht="17.25" customHeight="1" x14ac:dyDescent="0.2">
      <c r="A72" s="5"/>
      <c r="B72" s="5"/>
      <c r="C72" s="5"/>
      <c r="D72" s="5"/>
      <c r="E72" s="7"/>
      <c r="F72" s="7"/>
      <c r="G72" s="7"/>
    </row>
    <row r="73" spans="1:7" s="9" customFormat="1" ht="17.25" customHeight="1" x14ac:dyDescent="0.2">
      <c r="A73" s="5"/>
      <c r="B73" s="5"/>
      <c r="C73" s="5"/>
      <c r="D73" s="5"/>
      <c r="E73" s="7"/>
      <c r="F73" s="7"/>
      <c r="G73" s="7"/>
    </row>
    <row r="74" spans="1:7" ht="19.5" customHeight="1" x14ac:dyDescent="0.2">
      <c r="E74" s="7"/>
      <c r="F74" s="7"/>
      <c r="G74" s="7"/>
    </row>
    <row r="75" spans="1:7" ht="19.5" customHeight="1" x14ac:dyDescent="0.2">
      <c r="E75" s="7"/>
      <c r="F75" s="7"/>
      <c r="G75" s="7"/>
    </row>
    <row r="76" spans="1:7" ht="19.5" customHeight="1" x14ac:dyDescent="0.2">
      <c r="E76" s="7"/>
      <c r="F76" s="7"/>
      <c r="G76" s="7"/>
    </row>
    <row r="77" spans="1:7" ht="19.5" customHeight="1" x14ac:dyDescent="0.2">
      <c r="E77" s="7"/>
      <c r="F77" s="7"/>
      <c r="G77" s="7"/>
    </row>
    <row r="78" spans="1:7" ht="19.5" customHeight="1" x14ac:dyDescent="0.2">
      <c r="E78" s="7"/>
      <c r="F78" s="7"/>
      <c r="G78" s="7"/>
    </row>
    <row r="79" spans="1:7" ht="19.5" customHeight="1" x14ac:dyDescent="0.2">
      <c r="E79" s="7"/>
      <c r="F79" s="7"/>
      <c r="G79" s="7"/>
    </row>
    <row r="80" spans="1:7" ht="19.5" customHeight="1" x14ac:dyDescent="0.2">
      <c r="E80" s="7"/>
      <c r="F80" s="7"/>
      <c r="G80" s="7"/>
    </row>
    <row r="81" spans="5:7" ht="19.5" customHeight="1" x14ac:dyDescent="0.2">
      <c r="E81" s="7"/>
      <c r="F81" s="7"/>
      <c r="G81" s="7"/>
    </row>
    <row r="82" spans="5:7" ht="19.5" customHeight="1" x14ac:dyDescent="0.2">
      <c r="E82" s="7"/>
      <c r="F82" s="7"/>
      <c r="G82" s="7"/>
    </row>
    <row r="83" spans="5:7" ht="19.5" customHeight="1" x14ac:dyDescent="0.2">
      <c r="E83" s="7"/>
      <c r="F83" s="7"/>
      <c r="G83" s="7"/>
    </row>
    <row r="84" spans="5:7" ht="19.5" customHeight="1" x14ac:dyDescent="0.2">
      <c r="E84" s="7"/>
      <c r="F84" s="7"/>
      <c r="G84" s="7"/>
    </row>
    <row r="85" spans="5:7" ht="19.5" customHeight="1" x14ac:dyDescent="0.2">
      <c r="E85" s="7"/>
      <c r="F85" s="7"/>
      <c r="G85" s="7"/>
    </row>
    <row r="86" spans="5:7" ht="19.5" customHeight="1" x14ac:dyDescent="0.2">
      <c r="E86" s="7"/>
      <c r="F86" s="7"/>
      <c r="G86" s="7"/>
    </row>
    <row r="87" spans="5:7" ht="19.5" customHeight="1" x14ac:dyDescent="0.2">
      <c r="E87" s="7"/>
      <c r="F87" s="7"/>
      <c r="G87" s="7"/>
    </row>
    <row r="88" spans="5:7" ht="19.5" customHeight="1" x14ac:dyDescent="0.2">
      <c r="E88" s="7"/>
      <c r="F88" s="7"/>
      <c r="G88" s="7"/>
    </row>
    <row r="89" spans="5:7" ht="19.5" customHeight="1" x14ac:dyDescent="0.2">
      <c r="E89" s="7"/>
      <c r="F89" s="7"/>
      <c r="G89" s="7"/>
    </row>
    <row r="90" spans="5:7" ht="19.5" customHeight="1" x14ac:dyDescent="0.2">
      <c r="E90" s="7"/>
      <c r="F90" s="7"/>
      <c r="G90" s="7"/>
    </row>
    <row r="91" spans="5:7" ht="19.5" customHeight="1" x14ac:dyDescent="0.2">
      <c r="E91" s="7"/>
      <c r="F91" s="7"/>
      <c r="G91" s="7"/>
    </row>
    <row r="92" spans="5:7" ht="19.5" customHeight="1" x14ac:dyDescent="0.2">
      <c r="E92" s="7"/>
      <c r="F92" s="7"/>
      <c r="G92" s="7"/>
    </row>
    <row r="93" spans="5:7" ht="19.5" customHeight="1" x14ac:dyDescent="0.2">
      <c r="E93" s="7"/>
      <c r="F93" s="7"/>
      <c r="G93" s="7"/>
    </row>
    <row r="94" spans="5:7" ht="19.5" customHeight="1" x14ac:dyDescent="0.2">
      <c r="E94" s="7"/>
      <c r="F94" s="7"/>
      <c r="G94" s="7"/>
    </row>
    <row r="95" spans="5:7" ht="19.5" customHeight="1" x14ac:dyDescent="0.2">
      <c r="E95" s="7"/>
      <c r="F95" s="7"/>
      <c r="G95" s="7"/>
    </row>
    <row r="96" spans="5:7" ht="19.5" customHeight="1" x14ac:dyDescent="0.2">
      <c r="E96" s="7"/>
      <c r="F96" s="7"/>
      <c r="G96" s="7"/>
    </row>
    <row r="97" spans="5:7" ht="19.5" customHeight="1" x14ac:dyDescent="0.2">
      <c r="E97" s="7"/>
      <c r="F97" s="7"/>
      <c r="G97" s="7"/>
    </row>
    <row r="98" spans="5:7" ht="19.5" customHeight="1" x14ac:dyDescent="0.2">
      <c r="E98" s="7"/>
      <c r="F98" s="7"/>
      <c r="G98" s="7"/>
    </row>
    <row r="99" spans="5:7" ht="19.5" customHeight="1" x14ac:dyDescent="0.2">
      <c r="E99" s="7"/>
      <c r="F99" s="7"/>
      <c r="G99" s="7"/>
    </row>
    <row r="100" spans="5:7" ht="19.5" customHeight="1" x14ac:dyDescent="0.2">
      <c r="E100" s="7"/>
      <c r="F100" s="7"/>
      <c r="G100" s="7"/>
    </row>
    <row r="101" spans="5:7" ht="19.5" customHeight="1" x14ac:dyDescent="0.2">
      <c r="E101" s="7"/>
      <c r="F101" s="7"/>
      <c r="G101" s="7"/>
    </row>
    <row r="102" spans="5:7" ht="19.5" customHeight="1" x14ac:dyDescent="0.2">
      <c r="E102" s="7"/>
      <c r="F102" s="7"/>
      <c r="G102" s="7"/>
    </row>
    <row r="103" spans="5:7" ht="19.5" customHeight="1" x14ac:dyDescent="0.2">
      <c r="E103" s="7"/>
      <c r="F103" s="7"/>
      <c r="G103" s="7"/>
    </row>
    <row r="104" spans="5:7" ht="19.5" customHeight="1" x14ac:dyDescent="0.2">
      <c r="E104" s="7"/>
      <c r="F104" s="7"/>
      <c r="G104" s="7"/>
    </row>
    <row r="105" spans="5:7" ht="19.5" customHeight="1" x14ac:dyDescent="0.2">
      <c r="E105" s="7"/>
      <c r="F105" s="7"/>
      <c r="G105" s="7"/>
    </row>
    <row r="106" spans="5:7" ht="19.5" customHeight="1" x14ac:dyDescent="0.2">
      <c r="E106" s="7"/>
      <c r="F106" s="7"/>
      <c r="G106" s="7"/>
    </row>
    <row r="107" spans="5:7" ht="19.5" customHeight="1" x14ac:dyDescent="0.2">
      <c r="E107" s="7"/>
      <c r="F107" s="7"/>
      <c r="G107" s="7"/>
    </row>
    <row r="108" spans="5:7" ht="19.5" customHeight="1" x14ac:dyDescent="0.2">
      <c r="E108" s="7"/>
      <c r="F108" s="7"/>
      <c r="G108" s="7"/>
    </row>
    <row r="109" spans="5:7" ht="19.5" customHeight="1" x14ac:dyDescent="0.2">
      <c r="E109" s="7"/>
      <c r="F109" s="7"/>
      <c r="G109" s="7"/>
    </row>
    <row r="110" spans="5:7" ht="19.5" customHeight="1" x14ac:dyDescent="0.2">
      <c r="E110" s="7"/>
      <c r="F110" s="7"/>
      <c r="G110" s="7"/>
    </row>
    <row r="111" spans="5:7" ht="19.5" customHeight="1" x14ac:dyDescent="0.2">
      <c r="E111" s="7"/>
      <c r="F111" s="7"/>
      <c r="G111" s="7"/>
    </row>
    <row r="112" spans="5:7" ht="19.5" customHeight="1" x14ac:dyDescent="0.2">
      <c r="E112" s="7"/>
      <c r="F112" s="7"/>
      <c r="G112" s="7"/>
    </row>
    <row r="113" spans="5:7" ht="19.5" customHeight="1" x14ac:dyDescent="0.2">
      <c r="E113" s="7"/>
      <c r="F113" s="7"/>
      <c r="G113" s="7"/>
    </row>
    <row r="114" spans="5:7" ht="19.5" customHeight="1" x14ac:dyDescent="0.2">
      <c r="E114" s="7"/>
      <c r="F114" s="7"/>
      <c r="G114" s="7"/>
    </row>
    <row r="115" spans="5:7" ht="19.5" customHeight="1" x14ac:dyDescent="0.2">
      <c r="E115" s="7"/>
      <c r="F115" s="7"/>
      <c r="G115" s="7"/>
    </row>
    <row r="116" spans="5:7" ht="19.5" customHeight="1" x14ac:dyDescent="0.2">
      <c r="E116" s="7"/>
      <c r="F116" s="7"/>
      <c r="G116" s="7"/>
    </row>
    <row r="117" spans="5:7" x14ac:dyDescent="0.2">
      <c r="E117" s="7"/>
      <c r="F117" s="7"/>
      <c r="G117" s="7"/>
    </row>
    <row r="118" spans="5:7" x14ac:dyDescent="0.2">
      <c r="E118" s="7"/>
      <c r="F118" s="7"/>
      <c r="G118" s="7"/>
    </row>
    <row r="119" spans="5:7" x14ac:dyDescent="0.2">
      <c r="E119" s="7"/>
      <c r="F119" s="7"/>
      <c r="G119" s="7"/>
    </row>
    <row r="120" spans="5:7" x14ac:dyDescent="0.2">
      <c r="E120" s="7"/>
      <c r="F120" s="7"/>
      <c r="G120" s="7"/>
    </row>
    <row r="121" spans="5:7" x14ac:dyDescent="0.2">
      <c r="E121" s="7"/>
      <c r="F121" s="7"/>
      <c r="G121" s="7"/>
    </row>
    <row r="122" spans="5:7" x14ac:dyDescent="0.2">
      <c r="E122" s="7"/>
      <c r="F122" s="7"/>
      <c r="G122" s="7"/>
    </row>
    <row r="123" spans="5:7" x14ac:dyDescent="0.2">
      <c r="E123" s="7"/>
      <c r="F123" s="7"/>
      <c r="G123" s="7"/>
    </row>
    <row r="124" spans="5:7" x14ac:dyDescent="0.2">
      <c r="E124" s="7"/>
      <c r="F124" s="7"/>
      <c r="G124" s="7"/>
    </row>
    <row r="125" spans="5:7" x14ac:dyDescent="0.2">
      <c r="E125" s="7"/>
      <c r="F125" s="7"/>
      <c r="G125" s="7"/>
    </row>
    <row r="126" spans="5:7" x14ac:dyDescent="0.2">
      <c r="E126" s="7"/>
      <c r="F126" s="7"/>
      <c r="G126" s="7"/>
    </row>
    <row r="127" spans="5:7" x14ac:dyDescent="0.2">
      <c r="E127" s="7"/>
      <c r="F127" s="7"/>
      <c r="G127" s="7"/>
    </row>
    <row r="128" spans="5:7" x14ac:dyDescent="0.2">
      <c r="E128" s="7"/>
      <c r="F128" s="7"/>
      <c r="G128" s="7"/>
    </row>
    <row r="129" spans="5:7" x14ac:dyDescent="0.2">
      <c r="E129" s="7"/>
      <c r="F129" s="7"/>
      <c r="G129" s="7"/>
    </row>
    <row r="130" spans="5:7" x14ac:dyDescent="0.2">
      <c r="E130" s="7"/>
      <c r="F130" s="7"/>
      <c r="G130" s="7"/>
    </row>
    <row r="131" spans="5:7" x14ac:dyDescent="0.2">
      <c r="E131" s="7"/>
      <c r="F131" s="7"/>
      <c r="G131" s="7"/>
    </row>
    <row r="132" spans="5:7" x14ac:dyDescent="0.2">
      <c r="E132" s="7"/>
      <c r="F132" s="7"/>
      <c r="G132" s="7"/>
    </row>
    <row r="133" spans="5:7" x14ac:dyDescent="0.2">
      <c r="E133" s="7"/>
      <c r="F133" s="7"/>
      <c r="G133" s="7"/>
    </row>
    <row r="134" spans="5:7" x14ac:dyDescent="0.2">
      <c r="E134" s="7"/>
      <c r="F134" s="7"/>
      <c r="G134" s="7"/>
    </row>
    <row r="135" spans="5:7" x14ac:dyDescent="0.2">
      <c r="E135" s="7"/>
      <c r="F135" s="7"/>
      <c r="G135" s="7"/>
    </row>
    <row r="136" spans="5:7" x14ac:dyDescent="0.2">
      <c r="E136" s="7"/>
      <c r="F136" s="7"/>
      <c r="G136" s="7"/>
    </row>
    <row r="137" spans="5:7" x14ac:dyDescent="0.2">
      <c r="E137" s="7"/>
      <c r="F137" s="7"/>
      <c r="G137" s="7"/>
    </row>
    <row r="138" spans="5:7" x14ac:dyDescent="0.2">
      <c r="E138" s="7"/>
      <c r="F138" s="7"/>
      <c r="G138" s="7"/>
    </row>
    <row r="139" spans="5:7" x14ac:dyDescent="0.2">
      <c r="E139" s="7"/>
      <c r="F139" s="7"/>
      <c r="G139" s="7"/>
    </row>
    <row r="140" spans="5:7" x14ac:dyDescent="0.2">
      <c r="E140" s="7"/>
      <c r="F140" s="7"/>
      <c r="G140" s="7"/>
    </row>
    <row r="141" spans="5:7" x14ac:dyDescent="0.2">
      <c r="E141" s="7"/>
      <c r="F141" s="7"/>
      <c r="G141" s="7"/>
    </row>
    <row r="142" spans="5:7" x14ac:dyDescent="0.2">
      <c r="E142" s="7"/>
      <c r="F142" s="7"/>
      <c r="G142" s="7"/>
    </row>
    <row r="143" spans="5:7" x14ac:dyDescent="0.2">
      <c r="E143" s="7"/>
      <c r="F143" s="7"/>
      <c r="G143" s="7"/>
    </row>
    <row r="144" spans="5:7" x14ac:dyDescent="0.2">
      <c r="E144" s="7"/>
      <c r="F144" s="7"/>
      <c r="G144" s="7"/>
    </row>
    <row r="145" spans="5:7" x14ac:dyDescent="0.2">
      <c r="E145" s="7"/>
      <c r="F145" s="7"/>
      <c r="G145" s="7"/>
    </row>
    <row r="146" spans="5:7" x14ac:dyDescent="0.2">
      <c r="E146" s="7"/>
    </row>
    <row r="147" spans="5:7" x14ac:dyDescent="0.2">
      <c r="E147" s="7"/>
    </row>
    <row r="148" spans="5:7" x14ac:dyDescent="0.2">
      <c r="E148" s="7"/>
    </row>
    <row r="149" spans="5:7" x14ac:dyDescent="0.2">
      <c r="E149" s="7"/>
    </row>
    <row r="150" spans="5:7" x14ac:dyDescent="0.2">
      <c r="E150" s="7"/>
    </row>
    <row r="151" spans="5:7" x14ac:dyDescent="0.2">
      <c r="E151" s="7"/>
    </row>
    <row r="152" spans="5:7" x14ac:dyDescent="0.2">
      <c r="E152" s="7"/>
    </row>
    <row r="153" spans="5:7" x14ac:dyDescent="0.2">
      <c r="E153" s="7"/>
    </row>
    <row r="154" spans="5:7" x14ac:dyDescent="0.2">
      <c r="E154" s="7"/>
    </row>
    <row r="155" spans="5:7" x14ac:dyDescent="0.2">
      <c r="E155" s="7"/>
    </row>
    <row r="156" spans="5:7" x14ac:dyDescent="0.2">
      <c r="E156" s="7"/>
    </row>
    <row r="157" spans="5:7" x14ac:dyDescent="0.2">
      <c r="E157" s="7"/>
    </row>
    <row r="158" spans="5:7" x14ac:dyDescent="0.2">
      <c r="E158" s="7"/>
    </row>
    <row r="159" spans="5:7" x14ac:dyDescent="0.2">
      <c r="E159" s="7"/>
    </row>
    <row r="160" spans="5:7" x14ac:dyDescent="0.2">
      <c r="E160" s="7"/>
    </row>
    <row r="161" spans="5:5" x14ac:dyDescent="0.2">
      <c r="E161" s="7"/>
    </row>
    <row r="162" spans="5:5" x14ac:dyDescent="0.2">
      <c r="E162" s="7"/>
    </row>
    <row r="163" spans="5:5" x14ac:dyDescent="0.2">
      <c r="E163" s="7"/>
    </row>
    <row r="164" spans="5:5" x14ac:dyDescent="0.2">
      <c r="E164" s="7"/>
    </row>
    <row r="165" spans="5:5" x14ac:dyDescent="0.2">
      <c r="E165" s="7"/>
    </row>
    <row r="166" spans="5:5" x14ac:dyDescent="0.2">
      <c r="E166" s="7"/>
    </row>
    <row r="167" spans="5:5" x14ac:dyDescent="0.2">
      <c r="E167" s="7"/>
    </row>
    <row r="168" spans="5:5" x14ac:dyDescent="0.2">
      <c r="E168" s="7"/>
    </row>
    <row r="169" spans="5:5" x14ac:dyDescent="0.2">
      <c r="E169" s="7"/>
    </row>
    <row r="170" spans="5:5" x14ac:dyDescent="0.2">
      <c r="E170" s="7"/>
    </row>
    <row r="171" spans="5:5" x14ac:dyDescent="0.2">
      <c r="E171" s="7"/>
    </row>
    <row r="172" spans="5:5" x14ac:dyDescent="0.2">
      <c r="E172" s="7"/>
    </row>
    <row r="173" spans="5:5" x14ac:dyDescent="0.2">
      <c r="E173" s="7"/>
    </row>
    <row r="174" spans="5:5" x14ac:dyDescent="0.2">
      <c r="E174" s="7"/>
    </row>
    <row r="175" spans="5:5" x14ac:dyDescent="0.2">
      <c r="E175" s="7"/>
    </row>
    <row r="176" spans="5:5" x14ac:dyDescent="0.2">
      <c r="E176" s="7"/>
    </row>
    <row r="177" spans="5:5" x14ac:dyDescent="0.2">
      <c r="E177" s="7"/>
    </row>
    <row r="178" spans="5:5" x14ac:dyDescent="0.2">
      <c r="E178" s="7"/>
    </row>
    <row r="179" spans="5:5" x14ac:dyDescent="0.2">
      <c r="E179" s="7"/>
    </row>
    <row r="180" spans="5:5" x14ac:dyDescent="0.2">
      <c r="E180" s="7"/>
    </row>
    <row r="181" spans="5:5" x14ac:dyDescent="0.2">
      <c r="E181" s="7"/>
    </row>
    <row r="182" spans="5:5" x14ac:dyDescent="0.2">
      <c r="E182" s="7"/>
    </row>
    <row r="183" spans="5:5" x14ac:dyDescent="0.2">
      <c r="E183" s="7"/>
    </row>
    <row r="184" spans="5:5" x14ac:dyDescent="0.2">
      <c r="E184" s="7"/>
    </row>
    <row r="185" spans="5:5" x14ac:dyDescent="0.2">
      <c r="E185" s="7"/>
    </row>
    <row r="186" spans="5:5" x14ac:dyDescent="0.2">
      <c r="E186" s="7"/>
    </row>
    <row r="187" spans="5:5" x14ac:dyDescent="0.2">
      <c r="E187" s="7"/>
    </row>
    <row r="188" spans="5:5" x14ac:dyDescent="0.2">
      <c r="E188" s="7"/>
    </row>
    <row r="189" spans="5:5" x14ac:dyDescent="0.2">
      <c r="E189" s="7"/>
    </row>
    <row r="190" spans="5:5" x14ac:dyDescent="0.2">
      <c r="E190" s="7"/>
    </row>
    <row r="191" spans="5:5" x14ac:dyDescent="0.2">
      <c r="E191" s="7"/>
    </row>
    <row r="192" spans="5:5" x14ac:dyDescent="0.2">
      <c r="E192" s="7"/>
    </row>
    <row r="193" spans="5:5" x14ac:dyDescent="0.2">
      <c r="E193" s="7"/>
    </row>
    <row r="194" spans="5:5" x14ac:dyDescent="0.2">
      <c r="E194" s="7"/>
    </row>
    <row r="195" spans="5:5" x14ac:dyDescent="0.2">
      <c r="E195" s="7"/>
    </row>
    <row r="196" spans="5:5" x14ac:dyDescent="0.2">
      <c r="E196" s="7"/>
    </row>
    <row r="197" spans="5:5" x14ac:dyDescent="0.2">
      <c r="E197" s="7"/>
    </row>
    <row r="198" spans="5:5" x14ac:dyDescent="0.2">
      <c r="E198" s="7"/>
    </row>
    <row r="199" spans="5:5" x14ac:dyDescent="0.2">
      <c r="E199" s="7"/>
    </row>
    <row r="200" spans="5:5" x14ac:dyDescent="0.2">
      <c r="E200" s="7"/>
    </row>
    <row r="201" spans="5:5" x14ac:dyDescent="0.2">
      <c r="E201" s="7"/>
    </row>
    <row r="202" spans="5:5" x14ac:dyDescent="0.2">
      <c r="E202" s="7"/>
    </row>
    <row r="203" spans="5:5" x14ac:dyDescent="0.2">
      <c r="E203" s="7"/>
    </row>
    <row r="204" spans="5:5" x14ac:dyDescent="0.2">
      <c r="E204" s="7"/>
    </row>
    <row r="205" spans="5:5" x14ac:dyDescent="0.2">
      <c r="E205" s="7"/>
    </row>
    <row r="206" spans="5:5" x14ac:dyDescent="0.2">
      <c r="E206" s="7"/>
    </row>
    <row r="207" spans="5:5" x14ac:dyDescent="0.2">
      <c r="E207" s="7"/>
    </row>
    <row r="208" spans="5:5" x14ac:dyDescent="0.2">
      <c r="E208" s="7"/>
    </row>
    <row r="209" spans="5:5" x14ac:dyDescent="0.2">
      <c r="E209" s="7"/>
    </row>
    <row r="210" spans="5:5" x14ac:dyDescent="0.2">
      <c r="E210" s="7"/>
    </row>
    <row r="211" spans="5:5" x14ac:dyDescent="0.2">
      <c r="E211" s="7"/>
    </row>
    <row r="212" spans="5:5" x14ac:dyDescent="0.2">
      <c r="E212" s="7"/>
    </row>
    <row r="213" spans="5:5" x14ac:dyDescent="0.2">
      <c r="E213" s="7"/>
    </row>
    <row r="214" spans="5:5" x14ac:dyDescent="0.2">
      <c r="E214" s="7"/>
    </row>
    <row r="215" spans="5:5" x14ac:dyDescent="0.2">
      <c r="E215" s="7"/>
    </row>
    <row r="216" spans="5:5" x14ac:dyDescent="0.2">
      <c r="E216" s="7"/>
    </row>
    <row r="217" spans="5:5" x14ac:dyDescent="0.2">
      <c r="E217" s="7"/>
    </row>
    <row r="218" spans="5:5" x14ac:dyDescent="0.2">
      <c r="E218" s="7"/>
    </row>
    <row r="219" spans="5:5" x14ac:dyDescent="0.2">
      <c r="E219" s="7"/>
    </row>
    <row r="220" spans="5:5" x14ac:dyDescent="0.2">
      <c r="E220" s="7"/>
    </row>
    <row r="221" spans="5:5" x14ac:dyDescent="0.2">
      <c r="E221" s="7"/>
    </row>
    <row r="222" spans="5:5" x14ac:dyDescent="0.2">
      <c r="E222" s="7"/>
    </row>
    <row r="223" spans="5:5" x14ac:dyDescent="0.2">
      <c r="E223" s="7"/>
    </row>
    <row r="224" spans="5:5" x14ac:dyDescent="0.2">
      <c r="E224" s="7"/>
    </row>
    <row r="225" spans="5:5" x14ac:dyDescent="0.2">
      <c r="E225" s="7"/>
    </row>
    <row r="226" spans="5:5" x14ac:dyDescent="0.2">
      <c r="E226" s="7"/>
    </row>
    <row r="227" spans="5:5" x14ac:dyDescent="0.2">
      <c r="E227" s="7"/>
    </row>
    <row r="228" spans="5:5" x14ac:dyDescent="0.2">
      <c r="E228" s="7"/>
    </row>
    <row r="229" spans="5:5" x14ac:dyDescent="0.2">
      <c r="E229" s="7"/>
    </row>
    <row r="230" spans="5:5" x14ac:dyDescent="0.2">
      <c r="E230" s="7"/>
    </row>
    <row r="231" spans="5:5" x14ac:dyDescent="0.2">
      <c r="E231" s="7"/>
    </row>
    <row r="232" spans="5:5" x14ac:dyDescent="0.2">
      <c r="E232" s="7"/>
    </row>
    <row r="233" spans="5:5" x14ac:dyDescent="0.2">
      <c r="E233" s="7"/>
    </row>
    <row r="234" spans="5:5" x14ac:dyDescent="0.2">
      <c r="E234" s="7"/>
    </row>
    <row r="235" spans="5:5" x14ac:dyDescent="0.2">
      <c r="E235" s="7"/>
    </row>
    <row r="236" spans="5:5" x14ac:dyDescent="0.2">
      <c r="E236" s="7"/>
    </row>
    <row r="237" spans="5:5" x14ac:dyDescent="0.2">
      <c r="E237" s="7"/>
    </row>
    <row r="238" spans="5:5" x14ac:dyDescent="0.2">
      <c r="E238" s="7"/>
    </row>
    <row r="239" spans="5:5" x14ac:dyDescent="0.2">
      <c r="E239" s="7"/>
    </row>
    <row r="240" spans="5:5" x14ac:dyDescent="0.2">
      <c r="E240" s="7"/>
    </row>
    <row r="241" spans="5:5" x14ac:dyDescent="0.2">
      <c r="E241" s="7"/>
    </row>
    <row r="242" spans="5:5" x14ac:dyDescent="0.2">
      <c r="E242" s="7"/>
    </row>
    <row r="243" spans="5:5" x14ac:dyDescent="0.2">
      <c r="E243" s="7"/>
    </row>
    <row r="244" spans="5:5" x14ac:dyDescent="0.2">
      <c r="E244" s="7"/>
    </row>
    <row r="245" spans="5:5" x14ac:dyDescent="0.2">
      <c r="E245" s="7"/>
    </row>
    <row r="246" spans="5:5" x14ac:dyDescent="0.2">
      <c r="E246" s="7"/>
    </row>
    <row r="247" spans="5:5" x14ac:dyDescent="0.2">
      <c r="E247" s="7"/>
    </row>
    <row r="248" spans="5:5" x14ac:dyDescent="0.2">
      <c r="E248" s="7"/>
    </row>
    <row r="249" spans="5:5" x14ac:dyDescent="0.2">
      <c r="E249" s="7"/>
    </row>
    <row r="250" spans="5:5" x14ac:dyDescent="0.2">
      <c r="E250" s="7"/>
    </row>
    <row r="251" spans="5:5" x14ac:dyDescent="0.2">
      <c r="E251" s="7"/>
    </row>
    <row r="252" spans="5:5" x14ac:dyDescent="0.2">
      <c r="E252" s="7"/>
    </row>
    <row r="253" spans="5:5" x14ac:dyDescent="0.2">
      <c r="E253" s="7"/>
    </row>
    <row r="254" spans="5:5" x14ac:dyDescent="0.2">
      <c r="E254" s="7"/>
    </row>
    <row r="255" spans="5:5" x14ac:dyDescent="0.2">
      <c r="E255" s="7"/>
    </row>
    <row r="256" spans="5:5" x14ac:dyDescent="0.2">
      <c r="E256" s="7"/>
    </row>
    <row r="257" spans="5:5" x14ac:dyDescent="0.2">
      <c r="E257" s="7"/>
    </row>
  </sheetData>
  <mergeCells count="7">
    <mergeCell ref="F11:F14"/>
    <mergeCell ref="A22:E22"/>
    <mergeCell ref="A2:E2"/>
    <mergeCell ref="A4:E4"/>
    <mergeCell ref="A5:E5"/>
    <mergeCell ref="A6:E6"/>
    <mergeCell ref="A7:E7"/>
  </mergeCells>
  <pageMargins left="0" right="0" top="0" bottom="0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subventii</vt:lpstr>
      <vt:lpstr>venituri proprii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Andrei ZAVOI</dc:creator>
  <cp:lastModifiedBy>Microsoft Office User</cp:lastModifiedBy>
  <cp:lastPrinted>2017-12-05T10:04:38Z</cp:lastPrinted>
  <dcterms:created xsi:type="dcterms:W3CDTF">2016-09-08T13:11:52Z</dcterms:created>
  <dcterms:modified xsi:type="dcterms:W3CDTF">2017-12-07T13:41:54Z</dcterms:modified>
</cp:coreProperties>
</file>